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396" windowHeight="8568"/>
  </bookViews>
  <sheets>
    <sheet name="exports" sheetId="1" r:id="rId1"/>
    <sheet name="Sheet1" sheetId="2" r:id="rId2"/>
  </sheets>
  <definedNames>
    <definedName name="_xlnm.Print_Area" localSheetId="0">exports!$A$1:$C$41</definedName>
    <definedName name="_xlnm.Print_Titles" localSheetId="0">exports!$2:$6</definedName>
    <definedName name="TABLE" localSheetId="0">exports!$B$14:$D$74</definedName>
  </definedNames>
  <calcPr calcId="162913"/>
</workbook>
</file>

<file path=xl/calcChain.xml><?xml version="1.0" encoding="utf-8"?>
<calcChain xmlns="http://schemas.openxmlformats.org/spreadsheetml/2006/main">
  <c r="B9" i="2" l="1"/>
  <c r="B12" i="2"/>
  <c r="C26" i="1"/>
  <c r="C25" i="1" l="1"/>
  <c r="C24" i="1" l="1"/>
  <c r="C22" i="1"/>
  <c r="C23" i="1"/>
  <c r="C21" i="1" l="1"/>
  <c r="C20" i="1" l="1"/>
  <c r="C19" i="1"/>
  <c r="C16" i="1" l="1"/>
  <c r="B13" i="2" l="1"/>
  <c r="B14" i="2" s="1"/>
  <c r="B15" i="2" s="1"/>
  <c r="B16" i="2" s="1"/>
  <c r="B17" i="2" s="1"/>
  <c r="C18" i="1" l="1"/>
  <c r="C17" i="1" l="1"/>
  <c r="C15" i="1" l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<sst xmlns="http://schemas.openxmlformats.org/spreadsheetml/2006/main" count="18" uniqueCount="18">
  <si>
    <t xml:space="preserve">Source: </t>
  </si>
  <si>
    <t>Website:</t>
  </si>
  <si>
    <t>Revised</t>
  </si>
  <si>
    <t>Tallahassee-Leon County, Office of Economic Vitality</t>
  </si>
  <si>
    <t>Economic Factors</t>
  </si>
  <si>
    <t>Year</t>
  </si>
  <si>
    <t xml:space="preserve">   % Change from Previous Year</t>
  </si>
  <si>
    <t>Source:  U.S. Department of Commerce,  International Trade Administration, Office of Trade and Economic Analysis (OTEA)</t>
  </si>
  <si>
    <t>Exports from Tallahassee MSA</t>
  </si>
  <si>
    <t>Total Merchandise Exports</t>
  </si>
  <si>
    <t>Note: Current dollars, not adjusted for inflation.</t>
  </si>
  <si>
    <t>present export value</t>
  </si>
  <si>
    <t>average percent increase</t>
  </si>
  <si>
    <t>term</t>
  </si>
  <si>
    <t>compounding periods</t>
  </si>
  <si>
    <t>Total Exports ($ millions)</t>
  </si>
  <si>
    <t xml:space="preserve">Trend: Between 2015 and 2024, total merchandise exports from Tallahassee MSA grew by 67%, with an average annual growth rate around 7%. Major sectors for 2024 were: minerals and ores, $32.5M; transportation equipment manufacturing, $27.4M; and computer and electronic products, $9.9M. The remaining $250.2M (including machinery manufacturing) was undisclosed due to confidentiality. Major destinations included: Asia, $109.6M; European Union, $76.5M; South America, $20.3M; and Africa, $1.0M. Tallahassee accounts for around 0.6% of Florida's total exports. </t>
  </si>
  <si>
    <t>future value in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</si>
</sst>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$&quot;#,##0.0"/>
    <numFmt numFmtId="166" formatCode="0.0"/>
    <numFmt numFmtId="167" formatCode="&quot;$&quot;#,##0"/>
    <numFmt numFmtId="168" formatCode="&quot;$&quot;#,##0.0_);[Red]\(&quot;$&quot;#,##0.0\)"/>
  </numFmts>
  <fonts count="16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69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12" fillId="0" borderId="0" xfId="3" applyFont="1" applyBorder="1" applyAlignment="1">
      <alignment horizontal="left" vertical="center"/>
    </xf>
    <xf numFmtId="3" fontId="13" fillId="0" borderId="0" xfId="3" applyNumberFormat="1" applyFont="1" applyBorder="1" applyAlignment="1">
      <alignment horizontal="center" wrapText="1"/>
    </xf>
    <xf numFmtId="164" fontId="13" fillId="0" borderId="0" xfId="3" applyNumberFormat="1" applyFont="1" applyAlignment="1">
      <alignment horizontal="center"/>
    </xf>
    <xf numFmtId="0" fontId="13" fillId="0" borderId="0" xfId="3" applyFont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9" fillId="0" borderId="0" xfId="3" applyFont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13" fillId="0" borderId="0" xfId="3" applyNumberFormat="1" applyFont="1" applyBorder="1"/>
    <xf numFmtId="0" fontId="0" fillId="0" borderId="0" xfId="0" applyBorder="1"/>
    <xf numFmtId="2" fontId="13" fillId="0" borderId="0" xfId="3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3" applyFont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>
      <alignment horizontal="left"/>
    </xf>
    <xf numFmtId="166" fontId="13" fillId="0" borderId="0" xfId="3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0" fontId="9" fillId="0" borderId="1" xfId="3" applyFont="1" applyBorder="1" applyAlignment="1">
      <alignment horizontal="center" wrapText="1"/>
    </xf>
    <xf numFmtId="0" fontId="10" fillId="0" borderId="0" xfId="3" applyFont="1" applyBorder="1" applyAlignment="1">
      <alignment horizontal="left" vertical="top" wrapText="1"/>
    </xf>
    <xf numFmtId="0" fontId="0" fillId="0" borderId="1" xfId="3" applyFont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9" fontId="13" fillId="0" borderId="0" xfId="3" applyNumberFormat="1" applyFont="1" applyBorder="1" applyAlignment="1">
      <alignment horizontal="center"/>
    </xf>
    <xf numFmtId="6" fontId="0" fillId="0" borderId="0" xfId="0" applyNumberFormat="1"/>
    <xf numFmtId="168" fontId="0" fillId="0" borderId="0" xfId="0" applyNumberFormat="1"/>
    <xf numFmtId="168" fontId="0" fillId="0" borderId="1" xfId="0" applyNumberFormat="1" applyBorder="1" applyAlignment="1">
      <alignment horizontal="center"/>
    </xf>
    <xf numFmtId="0" fontId="13" fillId="0" borderId="1" xfId="3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164" fontId="5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3" fillId="0" borderId="3" xfId="3" applyFont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Total Exports by Tallahassee MSA ($</a:t>
            </a:r>
            <a:r>
              <a:rPr lang="en-US" baseline="0"/>
              <a:t> millions)</a:t>
            </a:r>
            <a:endParaRPr lang="en-US"/>
          </a:p>
        </c:rich>
      </c:tx>
      <c:layout>
        <c:manualLayout>
          <c:xMode val="edge"/>
          <c:yMode val="edge"/>
          <c:x val="0.29162454487501172"/>
          <c:y val="4.4814412861148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60379775353342"/>
          <c:y val="0.11178844579911383"/>
          <c:w val="0.82812296476043545"/>
          <c:h val="0.70458142725884376"/>
        </c:manualLayout>
      </c:layout>
      <c:lineChart>
        <c:grouping val="standard"/>
        <c:varyColors val="0"/>
        <c:ser>
          <c:idx val="1"/>
          <c:order val="0"/>
          <c:tx>
            <c:strRef>
              <c:f>exports!$B$6</c:f>
              <c:strCache>
                <c:ptCount val="1"/>
                <c:pt idx="0">
                  <c:v>Total Exports ($ millions)</c:v>
                </c:pt>
              </c:strCache>
            </c:strRef>
          </c:tx>
          <c:spPr>
            <a:ln w="38100">
              <a:solidFill>
                <a:srgbClr val="1FAAAC"/>
              </a:solidFill>
            </a:ln>
          </c:spPr>
          <c:marker>
            <c:symbol val="none"/>
          </c:marker>
          <c:cat>
            <c:numRef>
              <c:f>exports!$A$7:$A$26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exports!$B$7:$B$26</c:f>
              <c:numCache>
                <c:formatCode>"$"#,##0.0_);[Red]\("$"#,##0.0\)</c:formatCode>
                <c:ptCount val="20"/>
                <c:pt idx="0">
                  <c:v>57.4</c:v>
                </c:pt>
                <c:pt idx="1">
                  <c:v>61.7</c:v>
                </c:pt>
                <c:pt idx="2">
                  <c:v>86.7</c:v>
                </c:pt>
                <c:pt idx="3">
                  <c:v>119.1</c:v>
                </c:pt>
                <c:pt idx="4">
                  <c:v>108.1</c:v>
                </c:pt>
                <c:pt idx="5">
                  <c:v>117.8</c:v>
                </c:pt>
                <c:pt idx="6">
                  <c:v>118.1</c:v>
                </c:pt>
                <c:pt idx="7">
                  <c:v>130.80000000000001</c:v>
                </c:pt>
                <c:pt idx="8">
                  <c:v>122.5</c:v>
                </c:pt>
                <c:pt idx="9">
                  <c:v>174</c:v>
                </c:pt>
                <c:pt idx="10">
                  <c:v>191.2</c:v>
                </c:pt>
                <c:pt idx="11">
                  <c:v>223.1</c:v>
                </c:pt>
                <c:pt idx="12">
                  <c:v>241.1</c:v>
                </c:pt>
                <c:pt idx="13">
                  <c:v>270.8</c:v>
                </c:pt>
                <c:pt idx="14">
                  <c:v>219.7</c:v>
                </c:pt>
                <c:pt idx="15">
                  <c:v>201.9</c:v>
                </c:pt>
                <c:pt idx="16">
                  <c:v>229.8</c:v>
                </c:pt>
                <c:pt idx="17">
                  <c:v>233.2</c:v>
                </c:pt>
                <c:pt idx="18">
                  <c:v>315.60000000000002</c:v>
                </c:pt>
                <c:pt idx="19">
                  <c:v>320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288-43D5-A6A6-419D550A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692944"/>
        <c:axId val="655699608"/>
      </c:lineChart>
      <c:catAx>
        <c:axId val="655692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55699608"/>
        <c:crossesAt val="-9.9999999999999995E+33"/>
        <c:auto val="0"/>
        <c:lblAlgn val="ctr"/>
        <c:lblOffset val="100"/>
        <c:tickLblSkip val="1"/>
        <c:tickMarkSkip val="1"/>
        <c:noMultiLvlLbl val="0"/>
      </c:catAx>
      <c:valAx>
        <c:axId val="655699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556929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152162</xdr:colOff>
      <xdr:row>0</xdr:row>
      <xdr:rowOff>40005</xdr:rowOff>
    </xdr:from>
    <xdr:to>
      <xdr:col>0</xdr:col>
      <xdr:colOff>1392632</xdr:colOff>
      <xdr:row>2</xdr:row>
      <xdr:rowOff>38100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162" y="230505"/>
          <a:ext cx="124047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19051</xdr:rowOff>
    </xdr:from>
    <xdr:to>
      <xdr:col>2</xdr:col>
      <xdr:colOff>1876423</xdr:colOff>
      <xdr:row>40</xdr:row>
      <xdr:rowOff>137160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zoomScaleNormal="100" zoomScaleSheetLayoutView="100" workbookViewId="0">
      <selection activeCell="E5" sqref="E5"/>
    </sheetView>
  </sheetViews>
  <sheetFormatPr defaultColWidth="9" defaultRowHeight="15" customHeight="1"/>
  <cols>
    <col min="1" max="1" width="20.19921875" style="1" customWidth="1"/>
    <col min="2" max="3" width="25.59765625" style="1" customWidth="1"/>
    <col min="4" max="4" width="10.59765625" style="4" customWidth="1"/>
    <col min="5" max="5" width="10.59765625" style="1" customWidth="1"/>
    <col min="6" max="6" width="13.8984375" style="1" customWidth="1"/>
    <col min="7" max="7" width="10.59765625" style="1" customWidth="1"/>
    <col min="8" max="10" width="9" style="1"/>
    <col min="11" max="11" width="24.19921875" style="1" bestFit="1" customWidth="1"/>
    <col min="12" max="12" width="14" style="1" bestFit="1" customWidth="1"/>
    <col min="13" max="16384" width="9" style="1"/>
  </cols>
  <sheetData>
    <row r="1" spans="1:19" ht="20.100000000000001" customHeight="1">
      <c r="B1" s="19" t="s">
        <v>4</v>
      </c>
    </row>
    <row r="2" spans="1:19" ht="21">
      <c r="A2" s="40"/>
      <c r="B2" s="23" t="s">
        <v>8</v>
      </c>
      <c r="D2" s="17"/>
    </row>
    <row r="3" spans="1:19" s="2" customFormat="1" ht="21">
      <c r="A3" s="40"/>
      <c r="B3" s="24" t="s">
        <v>9</v>
      </c>
      <c r="D3" s="17"/>
    </row>
    <row r="4" spans="1:19" ht="15.6">
      <c r="A4" s="40"/>
      <c r="D4" s="18"/>
    </row>
    <row r="5" spans="1:19" ht="71.400000000000006" customHeight="1">
      <c r="A5" s="61" t="s">
        <v>16</v>
      </c>
      <c r="B5" s="61"/>
      <c r="C5" s="61"/>
      <c r="D5" s="49"/>
      <c r="E5" s="49"/>
      <c r="F5" s="49"/>
      <c r="G5" s="49"/>
      <c r="H5" s="28"/>
      <c r="I5" s="32"/>
      <c r="J5" s="32"/>
      <c r="K5" s="32"/>
      <c r="L5" s="32"/>
      <c r="M5" s="32"/>
      <c r="N5" s="32"/>
    </row>
    <row r="6" spans="1:19" ht="13.8">
      <c r="A6" s="39" t="s">
        <v>5</v>
      </c>
      <c r="B6" s="50" t="s">
        <v>15</v>
      </c>
      <c r="C6" s="50" t="s">
        <v>6</v>
      </c>
      <c r="D6" s="46"/>
      <c r="E6" s="46"/>
      <c r="F6" s="46"/>
      <c r="G6" s="46"/>
      <c r="H6" s="27"/>
      <c r="I6" s="34"/>
      <c r="J6" s="35"/>
      <c r="K6" s="31"/>
      <c r="L6" s="35"/>
      <c r="M6" s="31"/>
      <c r="N6" s="36"/>
    </row>
    <row r="7" spans="1:19" ht="13.8">
      <c r="A7" s="39">
        <v>2005</v>
      </c>
      <c r="B7" s="56">
        <v>57.4</v>
      </c>
      <c r="C7" s="57"/>
      <c r="D7" s="46"/>
      <c r="E7" s="46"/>
      <c r="F7" s="55"/>
      <c r="G7" s="46"/>
      <c r="H7" s="27"/>
      <c r="I7" s="34"/>
      <c r="J7" s="35"/>
      <c r="K7" s="31"/>
      <c r="L7" s="35"/>
      <c r="M7" s="31"/>
      <c r="N7" s="36"/>
    </row>
    <row r="8" spans="1:19" ht="13.8">
      <c r="A8" s="39">
        <v>2006</v>
      </c>
      <c r="B8" s="56">
        <v>61.7</v>
      </c>
      <c r="C8" s="58">
        <f>B8/B7-1</f>
        <v>7.4912891986062879E-2</v>
      </c>
      <c r="D8" s="46"/>
      <c r="E8" s="46"/>
      <c r="F8" s="55"/>
      <c r="G8" s="46"/>
      <c r="H8" s="27"/>
      <c r="I8" s="34"/>
      <c r="J8" s="35"/>
      <c r="K8" s="31"/>
      <c r="L8" s="35"/>
      <c r="M8" s="31"/>
      <c r="N8" s="36"/>
    </row>
    <row r="9" spans="1:19" ht="13.8">
      <c r="A9" s="39">
        <v>2007</v>
      </c>
      <c r="B9" s="56">
        <v>86.7</v>
      </c>
      <c r="C9" s="58">
        <f t="shared" ref="C9:C15" si="0">B9/B8-1</f>
        <v>0.40518638573743915</v>
      </c>
      <c r="D9" s="46"/>
      <c r="E9" s="46"/>
      <c r="F9" s="55"/>
      <c r="G9" s="46"/>
      <c r="H9" s="27"/>
      <c r="I9" s="34"/>
      <c r="J9" s="35"/>
      <c r="K9" s="31"/>
      <c r="L9" s="35"/>
      <c r="M9" s="31"/>
      <c r="N9" s="36"/>
    </row>
    <row r="10" spans="1:19" ht="13.8">
      <c r="A10" s="48">
        <v>2008</v>
      </c>
      <c r="B10" s="56">
        <v>119.1</v>
      </c>
      <c r="C10" s="58">
        <f t="shared" si="0"/>
        <v>0.37370242214532867</v>
      </c>
      <c r="D10" s="46"/>
      <c r="E10" s="46"/>
      <c r="F10" s="55"/>
      <c r="G10" s="46"/>
      <c r="H10" s="27"/>
      <c r="I10" s="34"/>
      <c r="J10" s="35"/>
      <c r="K10" s="34"/>
      <c r="L10" s="41"/>
      <c r="M10" s="41"/>
      <c r="N10" s="41"/>
      <c r="O10" s="41"/>
      <c r="P10" s="41"/>
      <c r="Q10" s="41"/>
      <c r="R10" s="41"/>
      <c r="S10" s="41"/>
    </row>
    <row r="11" spans="1:19" ht="13.8">
      <c r="A11" s="48">
        <v>2009</v>
      </c>
      <c r="B11" s="56">
        <v>108.1</v>
      </c>
      <c r="C11" s="58">
        <f t="shared" si="0"/>
        <v>-9.2359361880772428E-2</v>
      </c>
      <c r="D11" s="46"/>
      <c r="E11" s="46"/>
      <c r="F11" s="55"/>
      <c r="G11" s="46"/>
      <c r="H11" s="27"/>
      <c r="I11" s="34"/>
      <c r="J11" s="35"/>
      <c r="L11" s="43"/>
      <c r="M11" s="43"/>
      <c r="N11" s="43"/>
      <c r="O11" s="43"/>
      <c r="P11" s="43"/>
      <c r="Q11" s="45"/>
      <c r="R11" s="45"/>
      <c r="S11" s="45"/>
    </row>
    <row r="12" spans="1:19" ht="13.8">
      <c r="A12" s="48">
        <v>2010</v>
      </c>
      <c r="B12" s="56">
        <v>117.8</v>
      </c>
      <c r="C12" s="58">
        <f t="shared" si="0"/>
        <v>8.9731729879741096E-2</v>
      </c>
      <c r="D12" s="46"/>
      <c r="E12" s="46"/>
      <c r="F12" s="55"/>
      <c r="G12" s="46"/>
      <c r="H12" s="27"/>
      <c r="I12" s="34"/>
      <c r="J12" s="35"/>
      <c r="L12" s="42"/>
      <c r="M12" s="42"/>
      <c r="N12" s="42"/>
      <c r="O12" s="42"/>
      <c r="P12" s="42"/>
      <c r="Q12" s="42"/>
      <c r="R12" s="42"/>
      <c r="S12" s="42"/>
    </row>
    <row r="13" spans="1:19" ht="13.8">
      <c r="A13" s="48">
        <v>2011</v>
      </c>
      <c r="B13" s="56">
        <v>118.1</v>
      </c>
      <c r="C13" s="58">
        <f t="shared" si="0"/>
        <v>2.5466893039050031E-3</v>
      </c>
      <c r="D13" s="46"/>
      <c r="E13" s="46"/>
      <c r="F13" s="55"/>
      <c r="G13" s="46"/>
      <c r="H13" s="27"/>
      <c r="I13" s="34"/>
      <c r="J13" s="35"/>
      <c r="K13" s="31"/>
      <c r="L13" s="35"/>
      <c r="M13" s="31"/>
      <c r="N13" s="36"/>
    </row>
    <row r="14" spans="1:19" ht="15" customHeight="1">
      <c r="A14" s="48">
        <v>2012</v>
      </c>
      <c r="B14" s="56">
        <v>130.80000000000001</v>
      </c>
      <c r="C14" s="58">
        <f t="shared" si="0"/>
        <v>0.10753598645215923</v>
      </c>
      <c r="D14" s="45"/>
      <c r="E14" s="45"/>
      <c r="F14" s="55"/>
      <c r="G14" s="45"/>
      <c r="H14" s="38"/>
      <c r="I14" s="38"/>
      <c r="J14" s="38"/>
      <c r="K14" s="38"/>
      <c r="L14" s="38"/>
    </row>
    <row r="15" spans="1:19" ht="15" customHeight="1">
      <c r="A15" s="48">
        <v>2013</v>
      </c>
      <c r="B15" s="56">
        <v>122.5</v>
      </c>
      <c r="C15" s="58">
        <f t="shared" si="0"/>
        <v>-6.3455657492354822E-2</v>
      </c>
      <c r="D15" s="45"/>
      <c r="E15" s="45"/>
      <c r="F15" s="55"/>
      <c r="G15" s="45"/>
      <c r="H15" s="38"/>
      <c r="I15" s="38"/>
      <c r="J15" s="38"/>
      <c r="K15" s="38"/>
      <c r="L15" s="38"/>
    </row>
    <row r="16" spans="1:19" ht="15" customHeight="1">
      <c r="A16" s="48">
        <v>2014</v>
      </c>
      <c r="B16" s="56">
        <v>174</v>
      </c>
      <c r="C16" s="58">
        <f t="shared" ref="C16:C20" si="1">B16/B15-1</f>
        <v>0.42040816326530606</v>
      </c>
      <c r="D16" s="45"/>
      <c r="E16" s="45"/>
      <c r="F16" s="55"/>
      <c r="G16" s="45"/>
      <c r="H16" s="38"/>
      <c r="I16" s="38"/>
      <c r="J16" s="38"/>
      <c r="K16" s="38"/>
      <c r="L16" s="38"/>
    </row>
    <row r="17" spans="1:12" ht="15" customHeight="1">
      <c r="A17" s="48">
        <v>2015</v>
      </c>
      <c r="B17" s="56">
        <v>191.2</v>
      </c>
      <c r="C17" s="58">
        <f t="shared" si="1"/>
        <v>9.885057471264358E-2</v>
      </c>
      <c r="D17" s="45"/>
      <c r="E17" s="45"/>
      <c r="F17" s="55"/>
      <c r="G17" s="45"/>
      <c r="H17" s="38"/>
      <c r="I17" s="38"/>
      <c r="J17" s="38"/>
      <c r="K17" s="38"/>
      <c r="L17" s="38"/>
    </row>
    <row r="18" spans="1:12" ht="15" customHeight="1">
      <c r="A18" s="48">
        <v>2016</v>
      </c>
      <c r="B18" s="56">
        <v>223.1</v>
      </c>
      <c r="C18" s="58">
        <f t="shared" si="1"/>
        <v>0.16684100418410042</v>
      </c>
      <c r="D18" s="45"/>
      <c r="E18" s="45"/>
      <c r="F18" s="55"/>
      <c r="G18" s="45"/>
      <c r="H18" s="38"/>
      <c r="I18" s="38"/>
      <c r="J18" s="38"/>
      <c r="K18" s="38"/>
      <c r="L18" s="38"/>
    </row>
    <row r="19" spans="1:12" ht="15" customHeight="1">
      <c r="A19" s="48">
        <v>2017</v>
      </c>
      <c r="B19" s="56">
        <v>241.1</v>
      </c>
      <c r="C19" s="58">
        <f t="shared" si="1"/>
        <v>8.0681308830121035E-2</v>
      </c>
      <c r="D19" s="45"/>
      <c r="E19" s="45"/>
      <c r="F19" s="55"/>
      <c r="G19" s="45"/>
      <c r="H19" s="38"/>
      <c r="I19" s="38"/>
      <c r="J19" s="38"/>
      <c r="K19" s="38"/>
      <c r="L19" s="38"/>
    </row>
    <row r="20" spans="1:12" ht="15" customHeight="1">
      <c r="A20" s="48">
        <v>2018</v>
      </c>
      <c r="B20" s="56">
        <v>270.8</v>
      </c>
      <c r="C20" s="58">
        <f t="shared" si="1"/>
        <v>0.12318540024885949</v>
      </c>
      <c r="D20" s="45"/>
      <c r="E20" s="45"/>
      <c r="F20" s="55"/>
      <c r="G20" s="45"/>
      <c r="H20" s="38"/>
      <c r="I20" s="38"/>
      <c r="J20" s="38"/>
      <c r="K20" s="38"/>
      <c r="L20" s="38"/>
    </row>
    <row r="21" spans="1:12" ht="15" customHeight="1">
      <c r="A21" s="48">
        <v>2019</v>
      </c>
      <c r="B21" s="56">
        <v>219.7</v>
      </c>
      <c r="C21" s="58">
        <f>B21/B20-1</f>
        <v>-0.18870014771048749</v>
      </c>
      <c r="D21" s="45"/>
      <c r="E21" s="45"/>
      <c r="F21" s="55"/>
      <c r="G21" s="45"/>
      <c r="H21" s="38"/>
      <c r="I21" s="38"/>
      <c r="J21" s="38"/>
      <c r="K21" s="38"/>
      <c r="L21" s="38"/>
    </row>
    <row r="22" spans="1:12" ht="15" customHeight="1">
      <c r="A22" s="48">
        <v>2020</v>
      </c>
      <c r="B22" s="56">
        <v>201.9</v>
      </c>
      <c r="C22" s="58">
        <f>B22/B21-1</f>
        <v>-8.1019572143832375E-2</v>
      </c>
      <c r="D22" s="45"/>
      <c r="E22" s="45"/>
      <c r="F22" s="55"/>
      <c r="G22" s="45"/>
      <c r="H22" s="38"/>
      <c r="I22" s="38"/>
      <c r="J22" s="38"/>
      <c r="K22" s="38"/>
      <c r="L22" s="38"/>
    </row>
    <row r="23" spans="1:12" ht="15" customHeight="1">
      <c r="A23" s="48">
        <v>2021</v>
      </c>
      <c r="B23" s="56">
        <v>229.8</v>
      </c>
      <c r="C23" s="58">
        <f>B23/B22-1</f>
        <v>0.13818722139673101</v>
      </c>
      <c r="D23" s="45"/>
      <c r="E23" s="45"/>
      <c r="F23" s="55"/>
      <c r="G23" s="45"/>
      <c r="H23" s="38"/>
      <c r="I23" s="38"/>
      <c r="J23" s="38"/>
      <c r="K23" s="38"/>
      <c r="L23" s="38"/>
    </row>
    <row r="24" spans="1:12" ht="15" customHeight="1">
      <c r="A24" s="48">
        <v>2022</v>
      </c>
      <c r="B24" s="56">
        <v>233.2</v>
      </c>
      <c r="C24" s="58">
        <f>B24/B23-1</f>
        <v>1.4795474325500324E-2</v>
      </c>
      <c r="D24" s="45"/>
      <c r="E24" s="53"/>
      <c r="F24" s="52"/>
      <c r="G24" s="45"/>
      <c r="H24" s="38"/>
      <c r="I24" s="38"/>
      <c r="J24" s="38"/>
      <c r="K24" s="38"/>
      <c r="L24" s="38"/>
    </row>
    <row r="25" spans="1:12" ht="15" customHeight="1">
      <c r="A25" s="48">
        <v>2023</v>
      </c>
      <c r="B25" s="56">
        <v>315.60000000000002</v>
      </c>
      <c r="C25" s="58">
        <f>B25/B24-1</f>
        <v>0.35334476843910823</v>
      </c>
      <c r="D25" s="45"/>
      <c r="E25" s="53"/>
      <c r="F25" s="52"/>
      <c r="G25" s="45"/>
      <c r="H25" s="38"/>
      <c r="I25" s="38"/>
      <c r="J25" s="38"/>
      <c r="K25" s="38"/>
      <c r="L25" s="38"/>
    </row>
    <row r="26" spans="1:12" ht="15" customHeight="1">
      <c r="A26" s="48">
        <v>2024</v>
      </c>
      <c r="B26" s="56">
        <v>320</v>
      </c>
      <c r="C26" s="58">
        <f>B26/B25-1</f>
        <v>1.39416983523446E-2</v>
      </c>
      <c r="D26" s="45"/>
      <c r="E26" s="53"/>
      <c r="F26" s="52"/>
      <c r="G26" s="45"/>
      <c r="H26" s="38"/>
      <c r="I26" s="38"/>
      <c r="J26" s="38"/>
      <c r="K26" s="38"/>
      <c r="L26" s="38"/>
    </row>
    <row r="27" spans="1:12" ht="15" customHeight="1">
      <c r="A27" s="62" t="s">
        <v>10</v>
      </c>
      <c r="B27" s="62"/>
      <c r="C27" s="62"/>
      <c r="D27" s="45"/>
      <c r="E27" s="53"/>
      <c r="F27" s="59"/>
      <c r="G27" s="45"/>
      <c r="H27" s="38"/>
      <c r="I27" s="38"/>
      <c r="J27" s="38"/>
      <c r="K27" s="38"/>
      <c r="L27" s="38"/>
    </row>
    <row r="28" spans="1:12" ht="24.6" customHeight="1">
      <c r="A28" s="60" t="s">
        <v>7</v>
      </c>
      <c r="B28" s="60"/>
      <c r="C28" s="60"/>
      <c r="D28" s="47"/>
      <c r="E28" s="47"/>
      <c r="F28" s="47"/>
      <c r="G28" s="47"/>
      <c r="H28" s="38"/>
      <c r="I28" s="38"/>
      <c r="J28" s="38"/>
      <c r="K28" s="38"/>
      <c r="L28" s="38"/>
    </row>
    <row r="29" spans="1:12" ht="15" customHeight="1">
      <c r="A29" s="44"/>
      <c r="B29" s="45"/>
      <c r="C29" s="45"/>
      <c r="D29" s="45"/>
      <c r="E29" s="45"/>
      <c r="F29" s="45"/>
      <c r="G29" s="45"/>
      <c r="H29" s="38"/>
      <c r="I29" s="38"/>
      <c r="J29" s="38"/>
      <c r="K29" s="38"/>
      <c r="L29" s="38"/>
    </row>
    <row r="30" spans="1:12" ht="15" customHeight="1">
      <c r="A30" s="44"/>
      <c r="B30" s="45"/>
      <c r="C30" s="45"/>
      <c r="D30" s="45"/>
      <c r="E30" s="45"/>
      <c r="F30" s="45"/>
      <c r="G30" s="45"/>
      <c r="H30" s="38"/>
      <c r="I30" s="38"/>
      <c r="J30" s="38"/>
      <c r="K30" s="38"/>
      <c r="L30" s="38"/>
    </row>
    <row r="31" spans="1:12" ht="15" customHeight="1">
      <c r="C31" s="38"/>
      <c r="D31" s="38"/>
      <c r="E31" s="38"/>
      <c r="G31" s="37"/>
      <c r="H31" s="38"/>
      <c r="I31" s="38"/>
      <c r="J31" s="38"/>
      <c r="K31" s="38"/>
      <c r="L31" s="38"/>
    </row>
    <row r="32" spans="1:12" ht="15" customHeight="1">
      <c r="C32" s="38"/>
      <c r="D32" s="38"/>
      <c r="E32" s="38"/>
      <c r="G32" s="37"/>
      <c r="H32" s="38"/>
      <c r="I32" s="38"/>
      <c r="J32" s="38"/>
      <c r="K32" s="38"/>
      <c r="L32" s="38"/>
    </row>
    <row r="33" spans="1:13" ht="15" customHeight="1">
      <c r="A33" s="29"/>
      <c r="B33" s="38"/>
      <c r="C33" s="38"/>
      <c r="D33" s="38"/>
      <c r="E33" s="38"/>
      <c r="G33" s="37"/>
      <c r="H33" s="38"/>
      <c r="I33" s="38"/>
      <c r="J33" s="38"/>
      <c r="K33" s="38"/>
      <c r="L33" s="38"/>
    </row>
    <row r="34" spans="1:13" ht="15" customHeight="1">
      <c r="C34"/>
      <c r="D34"/>
      <c r="E34"/>
      <c r="F34"/>
      <c r="G34" s="37"/>
      <c r="H34" s="37"/>
      <c r="I34" s="29"/>
      <c r="J34" s="30"/>
      <c r="K34" s="32"/>
      <c r="L34" s="30"/>
      <c r="M34" s="32"/>
    </row>
    <row r="35" spans="1:13" ht="15" customHeight="1">
      <c r="A35"/>
      <c r="B35"/>
      <c r="C35"/>
      <c r="D35"/>
      <c r="E35"/>
      <c r="F35"/>
      <c r="G35" s="37"/>
      <c r="H35" s="37"/>
      <c r="I35" s="29"/>
      <c r="J35" s="30"/>
      <c r="K35" s="32"/>
      <c r="L35" s="30"/>
      <c r="M35" s="32"/>
    </row>
    <row r="36" spans="1:13" ht="15" customHeight="1">
      <c r="A36"/>
      <c r="B36"/>
      <c r="C36"/>
      <c r="D36"/>
      <c r="E36"/>
      <c r="F36"/>
      <c r="G36" s="37"/>
      <c r="H36" s="37"/>
    </row>
    <row r="37" spans="1:13" ht="15" customHeight="1">
      <c r="A37"/>
      <c r="B37"/>
      <c r="C37"/>
      <c r="D37"/>
      <c r="E37"/>
      <c r="F37"/>
      <c r="G37"/>
      <c r="H37"/>
    </row>
    <row r="38" spans="1:13" ht="26.25" customHeight="1">
      <c r="B38" s="33"/>
      <c r="C38" s="33"/>
      <c r="D38" s="33"/>
      <c r="E38" s="25"/>
      <c r="F38" s="25"/>
    </row>
    <row r="39" spans="1:13" ht="13.8">
      <c r="B39" s="26"/>
      <c r="C39" s="21"/>
      <c r="D39" s="21"/>
    </row>
    <row r="40" spans="1:13" ht="20.25" customHeight="1">
      <c r="B40" s="21"/>
      <c r="C40" s="21"/>
      <c r="D40" s="21"/>
    </row>
    <row r="41" spans="1:13" ht="15" customHeight="1">
      <c r="B41" s="7"/>
      <c r="C41" s="5"/>
      <c r="D41" s="6"/>
    </row>
    <row r="42" spans="1:13" ht="15" customHeight="1">
      <c r="B42" s="7"/>
      <c r="C42" s="5"/>
      <c r="D42" s="6"/>
    </row>
    <row r="43" spans="1:13" ht="15" customHeight="1">
      <c r="B43" s="7"/>
      <c r="C43" s="5"/>
      <c r="D43" s="6"/>
    </row>
    <row r="44" spans="1:13" ht="15" customHeight="1">
      <c r="B44" s="7"/>
      <c r="C44" s="5"/>
      <c r="D44" s="6"/>
    </row>
    <row r="45" spans="1:13" ht="15" customHeight="1">
      <c r="B45" s="7"/>
      <c r="C45" s="5"/>
      <c r="D45" s="6"/>
    </row>
    <row r="46" spans="1:13" ht="15" customHeight="1">
      <c r="B46" s="7"/>
      <c r="C46" s="5"/>
      <c r="D46" s="6"/>
    </row>
    <row r="47" spans="1:13" ht="15" customHeight="1">
      <c r="B47" s="7"/>
      <c r="C47" s="5"/>
      <c r="D47" s="6"/>
    </row>
    <row r="48" spans="1:13" ht="15" customHeight="1">
      <c r="B48" s="7"/>
      <c r="C48" s="5"/>
      <c r="D48" s="6"/>
    </row>
    <row r="49" spans="1:5" ht="15" customHeight="1">
      <c r="B49" s="7"/>
      <c r="C49" s="5"/>
      <c r="D49" s="6"/>
    </row>
    <row r="50" spans="1:5" ht="15" customHeight="1">
      <c r="B50" s="7"/>
      <c r="C50" s="5"/>
      <c r="D50" s="6"/>
    </row>
    <row r="51" spans="1:5" ht="15" customHeight="1">
      <c r="B51" s="7"/>
      <c r="C51" s="5"/>
      <c r="D51" s="6"/>
    </row>
    <row r="52" spans="1:5" ht="15" customHeight="1">
      <c r="B52" s="7"/>
      <c r="C52" s="5"/>
      <c r="D52" s="6"/>
    </row>
    <row r="53" spans="1:5" ht="15" customHeight="1">
      <c r="B53" s="22"/>
      <c r="C53" s="22"/>
      <c r="D53" s="1"/>
    </row>
    <row r="54" spans="1:5" ht="15" customHeight="1">
      <c r="A54"/>
      <c r="B54"/>
      <c r="C54" s="20"/>
      <c r="D54"/>
    </row>
    <row r="55" spans="1:5" ht="15" customHeight="1">
      <c r="B55" s="12"/>
      <c r="C55" s="5"/>
      <c r="D55" s="6"/>
    </row>
    <row r="56" spans="1:5" ht="15" customHeight="1">
      <c r="B56" s="7"/>
      <c r="C56" s="5"/>
      <c r="D56" s="6"/>
    </row>
    <row r="57" spans="1:5" s="8" customFormat="1" ht="15" customHeight="1">
      <c r="E57" s="9"/>
    </row>
    <row r="58" spans="1:5" s="8" customFormat="1" ht="15" customHeight="1">
      <c r="B58" s="10"/>
      <c r="C58" s="5"/>
      <c r="D58" s="6"/>
      <c r="E58" s="9"/>
    </row>
    <row r="59" spans="1:5" s="8" customFormat="1" ht="15" customHeight="1">
      <c r="B59" s="10"/>
      <c r="C59" s="5"/>
      <c r="D59" s="6"/>
      <c r="E59" s="9"/>
    </row>
    <row r="60" spans="1:5" s="8" customFormat="1" ht="15" customHeight="1">
      <c r="B60" s="10"/>
      <c r="C60" s="5"/>
      <c r="D60" s="6"/>
      <c r="E60" s="9"/>
    </row>
    <row r="61" spans="1:5" s="8" customFormat="1" ht="15" customHeight="1">
      <c r="B61" s="10"/>
      <c r="C61" s="5"/>
      <c r="D61" s="6"/>
      <c r="E61" s="9"/>
    </row>
    <row r="62" spans="1:5" s="8" customFormat="1" ht="15" customHeight="1">
      <c r="B62" s="10"/>
      <c r="C62" s="5"/>
      <c r="D62" s="6"/>
      <c r="E62" s="9"/>
    </row>
    <row r="63" spans="1:5" s="8" customFormat="1" ht="15" customHeight="1">
      <c r="B63" s="10"/>
      <c r="C63" s="5"/>
      <c r="D63" s="6"/>
      <c r="E63" s="9"/>
    </row>
    <row r="64" spans="1:5" s="8" customFormat="1" ht="15" customHeight="1">
      <c r="B64" s="10"/>
      <c r="C64" s="5"/>
      <c r="D64" s="6"/>
      <c r="E64" s="9"/>
    </row>
    <row r="65" spans="1:5" s="8" customFormat="1" ht="15" customHeight="1">
      <c r="B65" s="10"/>
      <c r="C65" s="5"/>
      <c r="D65" s="6"/>
      <c r="E65" s="9"/>
    </row>
    <row r="66" spans="1:5" s="8" customFormat="1" ht="15" customHeight="1">
      <c r="B66" s="10"/>
      <c r="C66" s="5"/>
      <c r="D66" s="6"/>
      <c r="E66" s="9"/>
    </row>
    <row r="67" spans="1:5" s="8" customFormat="1" ht="15" customHeight="1">
      <c r="B67" s="10"/>
      <c r="C67" s="5"/>
      <c r="D67" s="6"/>
      <c r="E67" s="9"/>
    </row>
    <row r="68" spans="1:5" s="8" customFormat="1" ht="15" customHeight="1">
      <c r="B68" s="10"/>
      <c r="C68" s="5"/>
      <c r="D68" s="6"/>
      <c r="E68" s="9"/>
    </row>
    <row r="69" spans="1:5" s="8" customFormat="1" ht="15" customHeight="1">
      <c r="B69" s="10"/>
      <c r="C69" s="5"/>
      <c r="D69" s="6"/>
      <c r="E69" s="9"/>
    </row>
    <row r="70" spans="1:5" s="8" customFormat="1" ht="15" customHeight="1">
      <c r="B70" s="12"/>
      <c r="C70" s="5"/>
      <c r="D70" s="6"/>
      <c r="E70" s="9"/>
    </row>
    <row r="71" spans="1:5" s="8" customFormat="1" ht="15" customHeight="1">
      <c r="B71" s="10"/>
      <c r="C71" s="5"/>
      <c r="D71" s="6"/>
      <c r="E71" s="9"/>
    </row>
    <row r="72" spans="1:5" ht="15" customHeight="1">
      <c r="A72" s="3"/>
      <c r="B72" s="12"/>
      <c r="C72" s="5"/>
      <c r="D72" s="6"/>
    </row>
    <row r="73" spans="1:5" ht="15" customHeight="1">
      <c r="A73" s="3"/>
      <c r="B73" s="12"/>
      <c r="C73" s="5"/>
      <c r="D73" s="6"/>
    </row>
    <row r="74" spans="1:5" ht="15" customHeight="1">
      <c r="A74" s="3"/>
      <c r="B74" s="12"/>
      <c r="C74" s="5"/>
      <c r="D74" s="6"/>
    </row>
    <row r="76" spans="1:5" ht="15" customHeight="1">
      <c r="A76" s="63"/>
      <c r="B76" s="63"/>
      <c r="C76" s="63"/>
      <c r="D76" s="63"/>
    </row>
    <row r="77" spans="1:5" ht="16.95" customHeight="1">
      <c r="A77" s="63"/>
      <c r="B77" s="63"/>
      <c r="C77" s="63"/>
      <c r="D77" s="63"/>
    </row>
    <row r="78" spans="1:5" ht="37.200000000000003" customHeight="1">
      <c r="A78" s="63"/>
      <c r="B78" s="63"/>
      <c r="C78" s="63"/>
      <c r="D78" s="63"/>
    </row>
    <row r="79" spans="1:5" ht="19.5" customHeight="1">
      <c r="A79" s="68"/>
      <c r="B79" s="68"/>
      <c r="C79" s="68"/>
      <c r="D79" s="68"/>
    </row>
    <row r="80" spans="1:5" ht="15" customHeight="1">
      <c r="A80" s="68"/>
      <c r="B80" s="68"/>
      <c r="C80" s="68"/>
      <c r="D80" s="68"/>
    </row>
    <row r="81" spans="1:5" ht="15" customHeight="1">
      <c r="A81" s="68"/>
      <c r="B81" s="68"/>
      <c r="C81" s="68"/>
      <c r="D81" s="68"/>
    </row>
    <row r="82" spans="1:5" ht="15" customHeight="1">
      <c r="A82" s="14"/>
      <c r="B82" s="14"/>
      <c r="C82" s="14"/>
      <c r="D82" s="14"/>
    </row>
    <row r="83" spans="1:5" ht="15" customHeight="1">
      <c r="A83" s="65" t="s">
        <v>0</v>
      </c>
      <c r="B83" s="66"/>
      <c r="C83" s="66"/>
      <c r="D83" s="66"/>
    </row>
    <row r="84" spans="1:5" ht="15" customHeight="1">
      <c r="A84" s="11" t="s">
        <v>1</v>
      </c>
      <c r="B84" s="15"/>
      <c r="C84" s="15"/>
      <c r="D84" s="15"/>
    </row>
    <row r="85" spans="1:5" ht="15" customHeight="1">
      <c r="A85" s="67" t="s">
        <v>2</v>
      </c>
      <c r="B85" s="67"/>
      <c r="C85" s="67"/>
      <c r="D85" s="67"/>
    </row>
    <row r="86" spans="1:5" s="16" customFormat="1" ht="15" customHeight="1">
      <c r="A86" s="64" t="s">
        <v>3</v>
      </c>
      <c r="B86" s="64"/>
      <c r="C86" s="64"/>
      <c r="D86" s="64"/>
      <c r="E86" s="11"/>
    </row>
    <row r="88" spans="1:5" ht="15" customHeight="1">
      <c r="A88" s="13"/>
    </row>
  </sheetData>
  <mergeCells count="9">
    <mergeCell ref="A28:C28"/>
    <mergeCell ref="A5:C5"/>
    <mergeCell ref="A27:C27"/>
    <mergeCell ref="A76:D76"/>
    <mergeCell ref="A86:D86"/>
    <mergeCell ref="A77:D78"/>
    <mergeCell ref="A83:D83"/>
    <mergeCell ref="A85:D85"/>
    <mergeCell ref="A79:D81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12/25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8"/>
  <sheetViews>
    <sheetView workbookViewId="0">
      <selection activeCell="B9" sqref="B9"/>
    </sheetView>
  </sheetViews>
  <sheetFormatPr defaultRowHeight="11.4"/>
  <cols>
    <col min="1" max="1" width="19.69921875" bestFit="1" customWidth="1"/>
    <col min="2" max="2" width="19.69921875" customWidth="1"/>
  </cols>
  <sheetData>
    <row r="4" spans="1:2">
      <c r="A4" t="s">
        <v>11</v>
      </c>
      <c r="B4" s="51">
        <v>320000000</v>
      </c>
    </row>
    <row r="5" spans="1:2">
      <c r="A5" t="s">
        <v>12</v>
      </c>
      <c r="B5" s="52">
        <v>7.0000000000000007E-2</v>
      </c>
    </row>
    <row r="6" spans="1:2">
      <c r="A6" t="s">
        <v>13</v>
      </c>
      <c r="B6">
        <v>1</v>
      </c>
    </row>
    <row r="7" spans="1:2">
      <c r="A7" t="s">
        <v>14</v>
      </c>
      <c r="B7">
        <v>5</v>
      </c>
    </row>
    <row r="9" spans="1:2">
      <c r="A9" t="s">
        <v>17</v>
      </c>
      <c r="B9" s="54">
        <f>FV(B5/B7,B6*B7,0,-B4)</f>
        <v>343036042.43770379</v>
      </c>
    </row>
    <row r="12" spans="1:2">
      <c r="A12">
        <v>2025</v>
      </c>
      <c r="B12" s="51">
        <f>B4*1.05</f>
        <v>336000000</v>
      </c>
    </row>
    <row r="13" spans="1:2">
      <c r="A13">
        <v>2026</v>
      </c>
      <c r="B13" s="51">
        <f>B12*1.05</f>
        <v>352800000</v>
      </c>
    </row>
    <row r="14" spans="1:2">
      <c r="A14">
        <v>2027</v>
      </c>
      <c r="B14" s="51">
        <f t="shared" ref="B14:B17" si="0">B13*1.05</f>
        <v>370440000</v>
      </c>
    </row>
    <row r="15" spans="1:2">
      <c r="A15">
        <v>2028</v>
      </c>
      <c r="B15" s="51">
        <f t="shared" si="0"/>
        <v>388962000</v>
      </c>
    </row>
    <row r="16" spans="1:2">
      <c r="A16">
        <v>2029</v>
      </c>
      <c r="B16" s="51">
        <f t="shared" si="0"/>
        <v>408410100</v>
      </c>
    </row>
    <row r="17" spans="1:2">
      <c r="A17">
        <v>2030</v>
      </c>
      <c r="B17" s="51">
        <f t="shared" si="0"/>
        <v>428830605</v>
      </c>
    </row>
    <row r="18" spans="1:2">
      <c r="B18" s="5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exports</vt:lpstr>
      <vt:lpstr>Sheet1</vt:lpstr>
      <vt:lpstr>exports!Print_Area</vt:lpstr>
      <vt:lpstr>exports!Print_Titles</vt:lpstr>
      <vt:lpstr>exports!TABLE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2025-12-03T17:00:31Z</cp:lastPrinted>
  <dcterms:created xsi:type="dcterms:W3CDTF">2004-11-07T01:11:49Z</dcterms:created>
  <dcterms:modified xsi:type="dcterms:W3CDTF">2025-12-03T17:00:48Z</dcterms:modified>
</cp:coreProperties>
</file>