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Demographics\"/>
    </mc:Choice>
  </mc:AlternateContent>
  <bookViews>
    <workbookView xWindow="0" yWindow="60" windowWidth="12396" windowHeight="8508"/>
  </bookViews>
  <sheets>
    <sheet name="age group" sheetId="1" r:id="rId1"/>
  </sheets>
  <definedNames>
    <definedName name="_xlnm.Print_Area" localSheetId="0">'age group'!$A$1:$F$36</definedName>
    <definedName name="_xlnm.Print_Titles" localSheetId="0">'age group'!$3:$8</definedName>
    <definedName name="TABLE" localSheetId="0">'age group'!$B$8:$F$70</definedName>
  </definedNames>
  <calcPr calcId="162913"/>
</workbook>
</file>

<file path=xl/calcChain.xml><?xml version="1.0" encoding="utf-8"?>
<calcChain xmlns="http://schemas.openxmlformats.org/spreadsheetml/2006/main">
  <c r="C18" i="1" l="1"/>
  <c r="B18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C16" i="1" l="1"/>
  <c r="B16" i="1" l="1"/>
  <c r="E16" i="1" s="1"/>
  <c r="F16" i="1" l="1"/>
</calcChain>
</file>

<file path=xl/sharedStrings.xml><?xml version="1.0" encoding="utf-8"?>
<sst xmlns="http://schemas.openxmlformats.org/spreadsheetml/2006/main" count="23" uniqueCount="23">
  <si>
    <t>Trend:</t>
  </si>
  <si>
    <t>Source:</t>
  </si>
  <si>
    <t>Demographics</t>
  </si>
  <si>
    <t>Population:</t>
  </si>
  <si>
    <t>Age Group</t>
  </si>
  <si>
    <t>Total</t>
  </si>
  <si>
    <t>Growth by Age Group</t>
  </si>
  <si>
    <t>Age Dependency Ratio*</t>
  </si>
  <si>
    <t>*Ratio of population under age 18 and those age 65 and older, compared to population ages 18-64.</t>
  </si>
  <si>
    <t>2025 Population Estimate</t>
  </si>
  <si>
    <t>Growth in Population 2020-2025</t>
  </si>
  <si>
    <t>Percent Growth 2020-2025</t>
  </si>
  <si>
    <t>Avg. Ann. Growth 2020-2025</t>
  </si>
  <si>
    <t>0 to 4</t>
  </si>
  <si>
    <t>5 to 17</t>
  </si>
  <si>
    <t>18 to 24</t>
  </si>
  <si>
    <t>25 to 54</t>
  </si>
  <si>
    <t>55 to 64</t>
  </si>
  <si>
    <t>65 to 79</t>
  </si>
  <si>
    <t>80+</t>
  </si>
  <si>
    <t>Census 2020 Population</t>
  </si>
  <si>
    <t>Although the 80+ and 65-79 age groups represent 17% of Leon County's total population, they are the fastest growing age groups, growing at annual rates of 4.1% and 3.3%, respectively, per year during 2020-2025.</t>
  </si>
  <si>
    <t>Census 2020 Table DP1; University of Florida, Bureau of Economic &amp; Business Research, "Florida Population Studies, Bulletin 205",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</si>
</sst>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\ [$€-1];[Red]\-#,##0\ [$€-1]"/>
  </numFmts>
  <fonts count="15">
    <font>
      <sz val="10"/>
      <name val="Arial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9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  <font>
      <sz val="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164" fontId="5" fillId="0" borderId="0" xfId="2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/>
    <xf numFmtId="164" fontId="5" fillId="0" borderId="0" xfId="1" applyNumberFormat="1" applyFont="1" applyFill="1"/>
    <xf numFmtId="0" fontId="5" fillId="0" borderId="0" xfId="1" applyFont="1" applyFill="1" applyAlignment="1">
      <alignment horizontal="center"/>
    </xf>
    <xf numFmtId="3" fontId="5" fillId="0" borderId="0" xfId="1" applyNumberFormat="1" applyFont="1" applyFill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0" fontId="8" fillId="0" borderId="0" xfId="0" applyFont="1" applyFill="1"/>
    <xf numFmtId="164" fontId="3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/>
    </xf>
    <xf numFmtId="3" fontId="9" fillId="0" borderId="0" xfId="3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right" vertical="top"/>
    </xf>
    <xf numFmtId="0" fontId="13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9" fillId="0" borderId="0" xfId="3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3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12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1" fillId="0" borderId="0" xfId="0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0" fontId="10" fillId="0" borderId="0" xfId="3" applyFont="1" applyBorder="1" applyAlignment="1">
      <alignment horizontal="left" vertical="top" wrapText="1"/>
    </xf>
    <xf numFmtId="3" fontId="9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9" fontId="5" fillId="0" borderId="0" xfId="0" applyNumberFormat="1" applyFont="1" applyFill="1" applyBorder="1" applyAlignment="1">
      <alignment horizontal="right"/>
    </xf>
    <xf numFmtId="0" fontId="0" fillId="0" borderId="0" xfId="0" quotePrefix="1" applyFill="1" applyBorder="1" applyAlignment="1">
      <alignment horizontal="center"/>
    </xf>
    <xf numFmtId="3" fontId="14" fillId="0" borderId="0" xfId="0" quotePrefix="1" applyNumberFormat="1" applyFont="1" applyFill="1" applyAlignment="1">
      <alignment horizontal="center"/>
    </xf>
    <xf numFmtId="3" fontId="14" fillId="0" borderId="0" xfId="0" quotePrefix="1" applyNumberFormat="1" applyFont="1" applyAlignment="1">
      <alignment horizontal="center"/>
    </xf>
    <xf numFmtId="166" fontId="0" fillId="0" borderId="0" xfId="0" quotePrefix="1" applyNumberForma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0" fillId="0" borderId="0" xfId="3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wrapText="1"/>
    </xf>
  </cellXfs>
  <cellStyles count="4">
    <cellStyle name="Normal" xfId="0" builtinId="0"/>
    <cellStyle name="Normal 2" xfId="3"/>
    <cellStyle name="Normal_Pub School Enroll" xfId="1"/>
    <cellStyle name="Percent" xfId="2" builtinId="5"/>
  </cellStyles>
  <dxfs count="0"/>
  <tableStyles count="0" defaultTableStyle="TableStyleMedium9" defaultPivotStyle="PivotStyleLight16"/>
  <colors>
    <mruColors>
      <color rgb="FFFCBD41"/>
      <color rgb="FF1FA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Age Group</a:t>
            </a:r>
            <a:r>
              <a:rPr lang="en-US" sz="1200" baseline="0"/>
              <a:t> </a:t>
            </a:r>
            <a:r>
              <a:rPr lang="en-US" sz="1200"/>
              <a:t>Average Annual Growth,</a:t>
            </a:r>
            <a:r>
              <a:rPr lang="en-US" sz="1200" baseline="0"/>
              <a:t> 2020-2025</a:t>
            </a:r>
            <a:endParaRPr lang="en-US" sz="1200"/>
          </a:p>
        </c:rich>
      </c:tx>
      <c:layout>
        <c:manualLayout>
          <c:xMode val="edge"/>
          <c:yMode val="edge"/>
          <c:x val="0.25228409918142425"/>
          <c:y val="3.080180892728354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474965290836458E-2"/>
          <c:y val="0.1815607304406098"/>
          <c:w val="0.89789841708603557"/>
          <c:h val="0.703536271913407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'age group'!$F$8</c:f>
              <c:strCache>
                <c:ptCount val="1"/>
                <c:pt idx="0">
                  <c:v>Avg. Ann. Growth 2020-2025</c:v>
                </c:pt>
              </c:strCache>
            </c:strRef>
          </c:tx>
          <c:spPr>
            <a:solidFill>
              <a:srgbClr val="1FAAAC"/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rgbClr val="FCBD41"/>
              </a:solidFill>
            </c:spPr>
            <c:extLst>
              <c:ext xmlns:c16="http://schemas.microsoft.com/office/drawing/2014/chart" uri="{C3380CC4-5D6E-409C-BE32-E72D297353CC}">
                <c16:uniqueId val="{00000002-9210-464C-95E3-51D6F92C5A1F}"/>
              </c:ext>
            </c:extLst>
          </c:dPt>
          <c:dPt>
            <c:idx val="4"/>
            <c:invertIfNegative val="0"/>
            <c:bubble3D val="0"/>
            <c:spPr>
              <a:solidFill>
                <a:srgbClr val="FCBD41"/>
              </a:solidFill>
            </c:spPr>
            <c:extLst>
              <c:ext xmlns:c16="http://schemas.microsoft.com/office/drawing/2014/chart" uri="{C3380CC4-5D6E-409C-BE32-E72D297353CC}">
                <c16:uniqueId val="{00000001-9210-464C-95E3-51D6F92C5A1F}"/>
              </c:ext>
            </c:extLst>
          </c:dPt>
          <c:dLbls>
            <c:spPr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'age group'!$A$9:$A$15</c:f>
              <c:strCache>
                <c:ptCount val="7"/>
                <c:pt idx="0">
                  <c:v>0 to 4</c:v>
                </c:pt>
                <c:pt idx="1">
                  <c:v>5 to 17</c:v>
                </c:pt>
                <c:pt idx="2">
                  <c:v>18 to 24</c:v>
                </c:pt>
                <c:pt idx="3">
                  <c:v>25 to 54</c:v>
                </c:pt>
                <c:pt idx="4">
                  <c:v>55 to 64</c:v>
                </c:pt>
                <c:pt idx="5">
                  <c:v>65 to 79</c:v>
                </c:pt>
                <c:pt idx="6">
                  <c:v>80+</c:v>
                </c:pt>
              </c:strCache>
            </c:strRef>
          </c:cat>
          <c:val>
            <c:numRef>
              <c:f>'age group'!$F$9:$F$15</c:f>
              <c:numCache>
                <c:formatCode>0.0%</c:formatCode>
                <c:ptCount val="7"/>
                <c:pt idx="0">
                  <c:v>1.8377780797266589E-2</c:v>
                </c:pt>
                <c:pt idx="1">
                  <c:v>8.0889574527946134E-3</c:v>
                </c:pt>
                <c:pt idx="2">
                  <c:v>1.6758438666480399E-2</c:v>
                </c:pt>
                <c:pt idx="3">
                  <c:v>-9.611218950726409E-4</c:v>
                </c:pt>
                <c:pt idx="4">
                  <c:v>-1.218460740825825E-2</c:v>
                </c:pt>
                <c:pt idx="5">
                  <c:v>3.3107829078360934E-2</c:v>
                </c:pt>
                <c:pt idx="6">
                  <c:v>4.1301841663931929E-2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35-4F92-A394-6457CD74C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7186112"/>
        <c:axId val="197161456"/>
      </c:barChart>
      <c:catAx>
        <c:axId val="197186112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txPr>
          <a:bodyPr rot="0" vert="horz" anchor="b" anchorCtr="1"/>
          <a:lstStyle/>
          <a:p>
            <a:pPr>
              <a:defRPr/>
            </a:pPr>
            <a:endParaRPr lang="en-US"/>
          </a:p>
        </c:txPr>
        <c:crossAx val="197161456"/>
        <c:crossesAt val="0"/>
        <c:auto val="1"/>
        <c:lblAlgn val="ctr"/>
        <c:lblOffset val="50"/>
        <c:noMultiLvlLbl val="0"/>
      </c:catAx>
      <c:valAx>
        <c:axId val="197161456"/>
        <c:scaling>
          <c:orientation val="minMax"/>
        </c:scaling>
        <c:delete val="0"/>
        <c:axPos val="l"/>
        <c:majorGridlines/>
        <c:numFmt formatCode="0%" sourceLinked="0"/>
        <c:majorTickMark val="cross"/>
        <c:minorTickMark val="in"/>
        <c:tickLblPos val="low"/>
        <c:spPr>
          <a:noFill/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7186112"/>
        <c:crosses val="autoZero"/>
        <c:crossBetween val="between"/>
        <c:majorUnit val="1.0000000000000002E-2"/>
        <c:minorUnit val="5.000000000000001E-3"/>
      </c:valAx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106679</xdr:colOff>
      <xdr:row>1</xdr:row>
      <xdr:rowOff>51207</xdr:rowOff>
    </xdr:from>
    <xdr:to>
      <xdr:col>1</xdr:col>
      <xdr:colOff>827840</xdr:colOff>
      <xdr:row>3</xdr:row>
      <xdr:rowOff>207386</xdr:rowOff>
    </xdr:to>
    <xdr:pic>
      <xdr:nvPicPr>
        <xdr:cNvPr id="1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6679" y="241707"/>
          <a:ext cx="1620321" cy="674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38099</xdr:colOff>
      <xdr:row>19</xdr:row>
      <xdr:rowOff>91440</xdr:rowOff>
    </xdr:from>
    <xdr:to>
      <xdr:col>5</xdr:col>
      <xdr:colOff>1036320</xdr:colOff>
      <xdr:row>32</xdr:row>
      <xdr:rowOff>139065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1"/>
  <sheetViews>
    <sheetView tabSelected="1" zoomScaleNormal="100" zoomScaleSheetLayoutView="100" workbookViewId="0">
      <selection activeCell="H22" sqref="H22"/>
    </sheetView>
  </sheetViews>
  <sheetFormatPr defaultColWidth="9.109375" defaultRowHeight="15" customHeight="1"/>
  <cols>
    <col min="1" max="1" width="13.109375" style="1" customWidth="1"/>
    <col min="2" max="2" width="13.6640625" style="1" customWidth="1"/>
    <col min="3" max="5" width="15.6640625" style="1" customWidth="1"/>
    <col min="6" max="6" width="15.6640625" style="4" customWidth="1"/>
    <col min="7" max="7" width="12.109375" style="1" customWidth="1"/>
    <col min="8" max="16384" width="9.109375" style="1"/>
  </cols>
  <sheetData>
    <row r="2" spans="1:15" ht="20.100000000000001" customHeight="1">
      <c r="C2" s="21" t="s">
        <v>2</v>
      </c>
    </row>
    <row r="3" spans="1:15" ht="21">
      <c r="A3" s="53"/>
      <c r="B3" s="53"/>
      <c r="C3" s="22" t="s">
        <v>3</v>
      </c>
      <c r="E3" s="16"/>
      <c r="F3" s="16"/>
    </row>
    <row r="4" spans="1:15" s="2" customFormat="1" ht="21">
      <c r="A4" s="53"/>
      <c r="B4" s="53"/>
      <c r="C4" s="25" t="s">
        <v>6</v>
      </c>
      <c r="E4" s="16"/>
      <c r="F4" s="16"/>
    </row>
    <row r="5" spans="1:15" ht="21.75" customHeight="1">
      <c r="A5" s="53"/>
      <c r="B5" s="53"/>
      <c r="D5" s="17"/>
      <c r="E5" s="17"/>
      <c r="F5" s="17"/>
    </row>
    <row r="6" spans="1:15" ht="39.6" customHeight="1">
      <c r="A6" s="33" t="s">
        <v>0</v>
      </c>
      <c r="B6" s="54" t="s">
        <v>21</v>
      </c>
      <c r="C6" s="54"/>
      <c r="D6" s="54"/>
      <c r="E6" s="54"/>
      <c r="F6" s="54"/>
      <c r="G6" s="42"/>
    </row>
    <row r="7" spans="1:15" ht="13.8">
      <c r="A7" s="24"/>
      <c r="B7" s="23"/>
      <c r="C7" s="24"/>
      <c r="D7" s="24"/>
      <c r="E7" s="24"/>
      <c r="F7" s="24"/>
    </row>
    <row r="8" spans="1:15" s="14" customFormat="1" ht="37.5" customHeight="1">
      <c r="A8" s="41" t="s">
        <v>4</v>
      </c>
      <c r="B8" s="28" t="s">
        <v>20</v>
      </c>
      <c r="C8" s="28" t="s">
        <v>9</v>
      </c>
      <c r="D8" s="28" t="s">
        <v>10</v>
      </c>
      <c r="E8" s="28" t="s">
        <v>11</v>
      </c>
      <c r="F8" s="36" t="s">
        <v>12</v>
      </c>
    </row>
    <row r="9" spans="1:15" ht="15" customHeight="1">
      <c r="A9" s="34" t="s">
        <v>13</v>
      </c>
      <c r="B9" s="29">
        <v>14879</v>
      </c>
      <c r="C9" s="44">
        <v>16311</v>
      </c>
      <c r="D9" s="29">
        <f>C9-B9</f>
        <v>1432</v>
      </c>
      <c r="E9" s="30">
        <f>LN(C9/B9)</f>
        <v>9.1888903986332954E-2</v>
      </c>
      <c r="F9" s="37">
        <f>LN(C9/B9)/5</f>
        <v>1.8377780797266589E-2</v>
      </c>
      <c r="M9" s="36"/>
      <c r="N9" s="36"/>
      <c r="O9" s="36"/>
    </row>
    <row r="10" spans="1:15" ht="15" customHeight="1">
      <c r="A10" s="34" t="s">
        <v>14</v>
      </c>
      <c r="B10" s="29">
        <v>40728</v>
      </c>
      <c r="C10" s="44">
        <v>42409</v>
      </c>
      <c r="D10" s="29">
        <f t="shared" ref="D10:D15" si="0">C10-B10</f>
        <v>1681</v>
      </c>
      <c r="E10" s="30">
        <f>LN(C10/B10)</f>
        <v>4.0444787263973069E-2</v>
      </c>
      <c r="F10" s="38">
        <f>LN(C10/B10)/5</f>
        <v>8.0889574527946134E-3</v>
      </c>
      <c r="M10" s="39"/>
      <c r="N10" s="38"/>
      <c r="O10" s="38"/>
    </row>
    <row r="11" spans="1:15" ht="15" customHeight="1">
      <c r="A11" s="34" t="s">
        <v>15</v>
      </c>
      <c r="B11" s="29">
        <v>55227</v>
      </c>
      <c r="C11" s="44">
        <v>60054</v>
      </c>
      <c r="D11" s="29">
        <f t="shared" si="0"/>
        <v>4827</v>
      </c>
      <c r="E11" s="30">
        <f t="shared" ref="E11:E15" si="1">LN(C11/B11)</f>
        <v>8.3792193332401996E-2</v>
      </c>
      <c r="F11" s="38">
        <f t="shared" ref="F11:F14" si="2">LN(C11/B11)/5</f>
        <v>1.6758438666480399E-2</v>
      </c>
      <c r="M11" s="39"/>
      <c r="N11" s="38"/>
      <c r="O11" s="38"/>
    </row>
    <row r="12" spans="1:15" ht="15" customHeight="1">
      <c r="A12" s="34" t="s">
        <v>16</v>
      </c>
      <c r="B12" s="29">
        <v>105964</v>
      </c>
      <c r="C12" s="44">
        <v>105456</v>
      </c>
      <c r="D12" s="29">
        <f t="shared" si="0"/>
        <v>-508</v>
      </c>
      <c r="E12" s="30">
        <f t="shared" si="1"/>
        <v>-4.8056094753632043E-3</v>
      </c>
      <c r="F12" s="38">
        <f t="shared" si="2"/>
        <v>-9.611218950726409E-4</v>
      </c>
      <c r="M12" s="39"/>
      <c r="N12" s="38"/>
      <c r="O12" s="38"/>
    </row>
    <row r="13" spans="1:15" ht="15" customHeight="1">
      <c r="A13" s="34" t="s">
        <v>17</v>
      </c>
      <c r="B13" s="29">
        <v>32468</v>
      </c>
      <c r="C13" s="44">
        <v>30549</v>
      </c>
      <c r="D13" s="29">
        <f t="shared" si="0"/>
        <v>-1919</v>
      </c>
      <c r="E13" s="30">
        <f t="shared" si="1"/>
        <v>-6.0923037041291248E-2</v>
      </c>
      <c r="F13" s="38">
        <f t="shared" si="2"/>
        <v>-1.218460740825825E-2</v>
      </c>
      <c r="M13" s="39"/>
      <c r="N13" s="38"/>
      <c r="O13" s="38"/>
    </row>
    <row r="14" spans="1:15" ht="15" customHeight="1">
      <c r="A14" s="34" t="s">
        <v>18</v>
      </c>
      <c r="B14" s="29">
        <v>34300</v>
      </c>
      <c r="C14" s="44">
        <v>40475</v>
      </c>
      <c r="D14" s="29">
        <f t="shared" si="0"/>
        <v>6175</v>
      </c>
      <c r="E14" s="30">
        <f>LN(C14/B14)</f>
        <v>0.16553914539180467</v>
      </c>
      <c r="F14" s="38">
        <f t="shared" si="2"/>
        <v>3.3107829078360934E-2</v>
      </c>
      <c r="M14" s="39"/>
      <c r="N14" s="38"/>
      <c r="O14" s="38"/>
    </row>
    <row r="15" spans="1:15" ht="15" customHeight="1">
      <c r="A15" s="34" t="s">
        <v>19</v>
      </c>
      <c r="B15" s="29">
        <v>8632</v>
      </c>
      <c r="C15" s="44">
        <v>10612</v>
      </c>
      <c r="D15" s="29">
        <f t="shared" si="0"/>
        <v>1980</v>
      </c>
      <c r="E15" s="30">
        <f t="shared" si="1"/>
        <v>0.20650920831965963</v>
      </c>
      <c r="F15" s="38">
        <f>LN(C15/B15)/5</f>
        <v>4.1301841663931929E-2</v>
      </c>
      <c r="M15" s="39"/>
      <c r="N15" s="38"/>
      <c r="O15" s="38"/>
    </row>
    <row r="16" spans="1:15" ht="15" customHeight="1">
      <c r="A16" s="35" t="s">
        <v>5</v>
      </c>
      <c r="B16" s="40">
        <f>SUM(B9:B15)</f>
        <v>292198</v>
      </c>
      <c r="C16" s="40">
        <f>SUM(C9:C15)</f>
        <v>305866</v>
      </c>
      <c r="D16" s="40">
        <f>C16-B16</f>
        <v>13668</v>
      </c>
      <c r="E16" s="37">
        <f>LN(C16/B16)</f>
        <v>4.5715442879515344E-2</v>
      </c>
      <c r="F16" s="37">
        <f>LN(C16/B16)/5</f>
        <v>9.1430885759030689E-3</v>
      </c>
      <c r="M16" s="39"/>
      <c r="N16" s="38"/>
      <c r="O16" s="38"/>
    </row>
    <row r="17" spans="1:19" ht="15" customHeight="1">
      <c r="A17" s="45"/>
      <c r="B17" s="39"/>
      <c r="C17" s="39"/>
      <c r="D17" s="39"/>
      <c r="E17" s="38"/>
      <c r="F17" s="38"/>
      <c r="M17" s="39"/>
      <c r="N17" s="38"/>
      <c r="O17" s="38"/>
    </row>
    <row r="18" spans="1:19" ht="38.4" customHeight="1">
      <c r="A18" s="46" t="s">
        <v>7</v>
      </c>
      <c r="B18" s="47">
        <f>((B9+B10+B14+B15)/(B11+B12+B13))*100</f>
        <v>50.882737182366945</v>
      </c>
      <c r="C18" s="47">
        <f>((C9+C10+C14+C15)/(C11+C12+C13))*100</f>
        <v>56.00712030562228</v>
      </c>
      <c r="D18" s="26"/>
      <c r="E18" s="19"/>
      <c r="F18" s="7"/>
      <c r="M18" s="39"/>
      <c r="N18" s="38"/>
      <c r="O18" s="38"/>
    </row>
    <row r="19" spans="1:19" ht="24" customHeight="1">
      <c r="A19" s="56" t="s">
        <v>8</v>
      </c>
      <c r="B19" s="56"/>
      <c r="C19" s="56"/>
      <c r="D19" s="56"/>
      <c r="E19" s="56"/>
      <c r="F19" s="56"/>
      <c r="M19" s="39"/>
      <c r="N19" s="38"/>
      <c r="O19" s="38"/>
    </row>
    <row r="20" spans="1:19" ht="15" customHeight="1">
      <c r="A20"/>
      <c r="B20"/>
      <c r="C20" s="31"/>
      <c r="D20" s="31"/>
      <c r="E20"/>
      <c r="F20" s="7"/>
    </row>
    <row r="21" spans="1:19" ht="15" customHeight="1">
      <c r="A21"/>
      <c r="B21" s="31"/>
      <c r="C21"/>
      <c r="D21"/>
      <c r="E21"/>
      <c r="F21" s="1"/>
      <c r="J21" s="49"/>
      <c r="K21" s="50"/>
      <c r="L21" s="51"/>
      <c r="M21"/>
      <c r="N21"/>
      <c r="O21"/>
      <c r="P21"/>
      <c r="Q21"/>
    </row>
    <row r="22" spans="1:19" ht="15" customHeight="1">
      <c r="A22"/>
      <c r="B22" s="31"/>
      <c r="C22"/>
      <c r="D22"/>
      <c r="E22"/>
      <c r="F22" s="1"/>
      <c r="J22" s="49"/>
      <c r="K22" s="50"/>
      <c r="L22" s="51"/>
      <c r="M22"/>
      <c r="N22"/>
      <c r="O22"/>
      <c r="P22"/>
      <c r="Q22"/>
    </row>
    <row r="23" spans="1:19" ht="15" customHeight="1">
      <c r="A23"/>
      <c r="B23" s="31"/>
      <c r="C23"/>
      <c r="D23"/>
      <c r="E23"/>
      <c r="F23" s="1"/>
      <c r="J23" s="49"/>
      <c r="K23" s="50"/>
      <c r="L23" s="51"/>
      <c r="M23"/>
      <c r="N23"/>
      <c r="O23"/>
      <c r="P23"/>
      <c r="Q23"/>
    </row>
    <row r="24" spans="1:19" ht="15" customHeight="1">
      <c r="A24"/>
      <c r="B24" s="31"/>
      <c r="C24"/>
      <c r="D24"/>
      <c r="E24"/>
      <c r="F24" s="1"/>
      <c r="J24" s="49"/>
      <c r="K24" s="50"/>
      <c r="L24" s="51"/>
      <c r="M24"/>
      <c r="N24"/>
      <c r="O24"/>
      <c r="P24"/>
      <c r="Q24"/>
    </row>
    <row r="25" spans="1:19" ht="15" customHeight="1">
      <c r="A25"/>
      <c r="B25" s="31"/>
      <c r="C25"/>
      <c r="D25"/>
      <c r="E25"/>
      <c r="F25" s="1"/>
      <c r="J25" s="49"/>
      <c r="K25" s="50"/>
      <c r="L25" s="51"/>
      <c r="M25"/>
      <c r="N25"/>
      <c r="O25"/>
      <c r="P25"/>
      <c r="Q25"/>
    </row>
    <row r="26" spans="1:19" ht="15" customHeight="1">
      <c r="A26"/>
      <c r="B26" s="32"/>
      <c r="C26"/>
      <c r="D26"/>
      <c r="E26"/>
      <c r="F26" s="1"/>
      <c r="J26" s="49"/>
      <c r="K26" s="50"/>
      <c r="L26" s="51"/>
      <c r="M26"/>
      <c r="N26"/>
      <c r="O26"/>
      <c r="P26"/>
      <c r="Q26"/>
    </row>
    <row r="27" spans="1:19" ht="15" customHeight="1">
      <c r="A27"/>
      <c r="B27" s="31"/>
      <c r="C27"/>
      <c r="D27"/>
      <c r="E27"/>
      <c r="F27" s="1"/>
      <c r="J27" s="49"/>
      <c r="K27" s="50"/>
      <c r="L27" s="51"/>
      <c r="M27"/>
      <c r="N27"/>
      <c r="O27"/>
      <c r="P27"/>
      <c r="Q27"/>
    </row>
    <row r="28" spans="1:19" ht="15" customHeight="1">
      <c r="F28" s="1"/>
      <c r="J28" s="49"/>
      <c r="K28" s="50"/>
      <c r="L28" s="51"/>
      <c r="M28"/>
      <c r="N28"/>
      <c r="O28"/>
      <c r="P28"/>
      <c r="Q28"/>
    </row>
    <row r="29" spans="1:19" ht="15" customHeight="1">
      <c r="F29" s="1"/>
      <c r="J29" s="49"/>
      <c r="K29" s="50"/>
      <c r="L29" s="51"/>
    </row>
    <row r="30" spans="1:19" ht="15" customHeight="1">
      <c r="F30" s="1"/>
      <c r="J30" s="52"/>
      <c r="K30" s="50"/>
      <c r="L30" s="51"/>
      <c r="R30"/>
      <c r="S30"/>
    </row>
    <row r="31" spans="1:19" ht="15" customHeight="1">
      <c r="F31" s="1"/>
      <c r="J31" s="49"/>
      <c r="K31" s="50"/>
      <c r="L31" s="51"/>
      <c r="R31"/>
      <c r="S31"/>
    </row>
    <row r="32" spans="1:19" ht="15" customHeight="1">
      <c r="F32" s="1"/>
      <c r="J32" s="49"/>
      <c r="K32" s="50"/>
      <c r="L32" s="51"/>
      <c r="R32"/>
      <c r="S32"/>
    </row>
    <row r="33" spans="1:17" ht="15" customHeight="1">
      <c r="A33" s="18"/>
      <c r="B33" s="27"/>
      <c r="C33" s="27"/>
      <c r="D33" s="27"/>
      <c r="E33" s="19"/>
      <c r="F33" s="7"/>
      <c r="J33" s="49"/>
      <c r="K33" s="50"/>
      <c r="L33" s="51"/>
    </row>
    <row r="34" spans="1:17" ht="15" customHeight="1">
      <c r="A34" s="20" t="s">
        <v>1</v>
      </c>
      <c r="B34" s="55" t="s">
        <v>22</v>
      </c>
      <c r="C34" s="55"/>
      <c r="D34" s="55"/>
      <c r="E34" s="55"/>
      <c r="F34" s="55"/>
      <c r="G34" s="43"/>
      <c r="J34" s="49"/>
      <c r="K34" s="50"/>
      <c r="L34" s="51"/>
    </row>
    <row r="35" spans="1:17" ht="20.25" customHeight="1">
      <c r="B35" s="55"/>
      <c r="C35" s="55"/>
      <c r="D35" s="55"/>
      <c r="E35" s="55"/>
      <c r="F35" s="55"/>
      <c r="G35" s="43"/>
      <c r="J35" s="49"/>
      <c r="K35" s="50"/>
      <c r="L35" s="51"/>
    </row>
    <row r="36" spans="1:17" ht="15" customHeight="1">
      <c r="B36" s="43"/>
      <c r="C36" s="43"/>
      <c r="D36" s="43"/>
      <c r="E36" s="43"/>
      <c r="F36" s="43"/>
      <c r="G36" s="43"/>
      <c r="J36" s="49"/>
      <c r="K36" s="50"/>
      <c r="L36" s="51"/>
    </row>
    <row r="37" spans="1:17" ht="15" customHeight="1">
      <c r="B37" s="43"/>
      <c r="C37" s="43"/>
      <c r="D37" s="43"/>
      <c r="E37" s="43"/>
      <c r="F37" s="43"/>
      <c r="G37" s="43"/>
      <c r="J37" s="49"/>
      <c r="K37" s="50"/>
      <c r="L37" s="51"/>
    </row>
    <row r="38" spans="1:17" ht="15" customHeight="1">
      <c r="B38" s="8"/>
      <c r="C38" s="8"/>
      <c r="D38" s="6"/>
      <c r="E38" s="8"/>
      <c r="F38" s="7"/>
      <c r="J38" s="49"/>
      <c r="K38" s="50"/>
      <c r="L38" s="51"/>
    </row>
    <row r="39" spans="1:17" ht="15" customHeight="1">
      <c r="B39" s="8"/>
      <c r="C39" s="48"/>
      <c r="D39" s="6"/>
      <c r="E39" s="8"/>
      <c r="F39" s="7"/>
    </row>
    <row r="40" spans="1:17" ht="15" customHeight="1">
      <c r="B40" s="8"/>
      <c r="C40" s="8"/>
      <c r="D40" s="6"/>
      <c r="E40" s="8"/>
      <c r="F40" s="7"/>
    </row>
    <row r="41" spans="1:17" ht="15" customHeight="1">
      <c r="B41" s="8"/>
      <c r="C41" s="8"/>
      <c r="D41" s="6"/>
      <c r="E41" s="8"/>
      <c r="F41" s="7"/>
    </row>
    <row r="42" spans="1:17" ht="15" customHeight="1">
      <c r="B42" s="8"/>
      <c r="C42" s="8"/>
      <c r="D42" s="6"/>
      <c r="E42" s="8"/>
      <c r="F42" s="7"/>
    </row>
    <row r="43" spans="1:17" ht="15" customHeight="1">
      <c r="B43" s="8"/>
      <c r="C43" s="8"/>
      <c r="D43" s="6"/>
      <c r="E43" s="8"/>
      <c r="F43" s="7"/>
    </row>
    <row r="44" spans="1:17" ht="15" customHeight="1">
      <c r="B44" s="8"/>
      <c r="C44" s="8"/>
      <c r="D44" s="6"/>
      <c r="E44" s="8"/>
      <c r="F44" s="7"/>
    </row>
    <row r="45" spans="1:17" ht="15" customHeight="1">
      <c r="B45" s="8"/>
      <c r="C45" s="8"/>
      <c r="D45" s="6"/>
      <c r="E45" s="8"/>
      <c r="F45" s="7"/>
    </row>
    <row r="46" spans="1:17" ht="15" customHeight="1">
      <c r="B46" s="8"/>
      <c r="C46" s="8"/>
      <c r="D46" s="6"/>
      <c r="E46" s="8"/>
      <c r="F46" s="7"/>
      <c r="K46" s="9"/>
      <c r="L46" s="9"/>
      <c r="M46" s="9"/>
      <c r="N46" s="9"/>
      <c r="O46" s="9"/>
      <c r="P46" s="9"/>
      <c r="Q46" s="9"/>
    </row>
    <row r="47" spans="1:17" ht="15" customHeight="1">
      <c r="B47" s="8"/>
      <c r="C47" s="8"/>
      <c r="D47" s="6"/>
      <c r="E47" s="8"/>
      <c r="F47" s="7"/>
      <c r="K47" s="9"/>
      <c r="L47" s="9"/>
      <c r="M47" s="9"/>
      <c r="N47" s="9"/>
      <c r="O47" s="9"/>
      <c r="P47" s="9"/>
      <c r="Q47" s="9"/>
    </row>
    <row r="48" spans="1:17" ht="15" customHeight="1">
      <c r="B48" s="8"/>
      <c r="C48" s="8"/>
      <c r="D48" s="6"/>
      <c r="E48" s="8"/>
      <c r="F48" s="7"/>
      <c r="K48" s="9"/>
      <c r="L48" s="9"/>
      <c r="M48" s="9"/>
      <c r="N48" s="9"/>
      <c r="O48" s="9"/>
      <c r="P48" s="9"/>
      <c r="Q48" s="9"/>
    </row>
    <row r="49" spans="1:17" ht="15" customHeight="1">
      <c r="B49" s="5"/>
      <c r="C49" s="5"/>
      <c r="D49" s="6"/>
      <c r="E49" s="5"/>
      <c r="F49" s="7"/>
      <c r="K49" s="9"/>
      <c r="L49" s="9"/>
      <c r="M49" s="9"/>
      <c r="N49" s="9"/>
      <c r="O49" s="9"/>
      <c r="P49" s="9"/>
      <c r="Q49" s="9"/>
    </row>
    <row r="50" spans="1:17" ht="15" customHeight="1">
      <c r="A50" s="3"/>
      <c r="B50" s="8"/>
      <c r="C50" s="8"/>
      <c r="D50" s="6"/>
      <c r="E50" s="8"/>
      <c r="F50" s="7"/>
      <c r="K50" s="9"/>
      <c r="L50" s="9"/>
      <c r="M50" s="9"/>
      <c r="N50" s="9"/>
      <c r="O50" s="9"/>
      <c r="P50" s="9"/>
      <c r="Q50" s="9"/>
    </row>
    <row r="51" spans="1:17" ht="15" customHeight="1">
      <c r="B51" s="8"/>
      <c r="C51" s="8"/>
      <c r="D51" s="6"/>
      <c r="E51" s="8"/>
      <c r="F51" s="7"/>
      <c r="K51" s="9"/>
      <c r="L51" s="9"/>
      <c r="M51" s="9"/>
      <c r="N51" s="9"/>
      <c r="O51" s="9"/>
      <c r="P51" s="9"/>
      <c r="Q51" s="9"/>
    </row>
    <row r="52" spans="1:17" ht="15" customHeight="1">
      <c r="B52" s="8"/>
      <c r="C52" s="8"/>
      <c r="D52" s="6"/>
      <c r="E52" s="8"/>
      <c r="F52" s="7"/>
      <c r="K52" s="9"/>
      <c r="L52" s="9"/>
      <c r="M52" s="9"/>
      <c r="N52" s="9"/>
      <c r="O52" s="9"/>
      <c r="P52" s="9"/>
      <c r="Q52" s="9"/>
    </row>
    <row r="53" spans="1:17" ht="15" customHeight="1">
      <c r="B53" s="8"/>
      <c r="C53" s="8"/>
      <c r="D53" s="6"/>
      <c r="E53" s="8"/>
      <c r="F53" s="7"/>
      <c r="K53" s="9"/>
      <c r="L53" s="9"/>
      <c r="M53" s="9"/>
      <c r="N53" s="9"/>
      <c r="O53" s="9"/>
      <c r="P53" s="9"/>
      <c r="Q53" s="9"/>
    </row>
    <row r="54" spans="1:17" ht="15" customHeight="1">
      <c r="B54" s="8"/>
      <c r="C54" s="8"/>
      <c r="D54" s="6"/>
      <c r="E54" s="8"/>
      <c r="F54" s="7"/>
      <c r="K54" s="9"/>
      <c r="L54" s="9"/>
      <c r="M54" s="9"/>
      <c r="N54" s="9"/>
      <c r="O54" s="9"/>
      <c r="P54" s="9"/>
      <c r="Q54" s="9"/>
    </row>
    <row r="55" spans="1:17" ht="15" customHeight="1">
      <c r="B55" s="13"/>
      <c r="C55" s="13"/>
      <c r="D55" s="6"/>
      <c r="E55" s="13"/>
      <c r="F55" s="7"/>
      <c r="K55" s="9"/>
      <c r="L55" s="9"/>
      <c r="M55" s="9"/>
      <c r="N55" s="9"/>
      <c r="O55" s="9"/>
      <c r="P55" s="9"/>
      <c r="Q55" s="9"/>
    </row>
    <row r="56" spans="1:17" ht="15" customHeight="1">
      <c r="B56" s="8"/>
      <c r="C56" s="8"/>
      <c r="D56" s="6"/>
      <c r="E56" s="8"/>
      <c r="F56" s="7"/>
      <c r="K56" s="9"/>
      <c r="L56" s="9"/>
      <c r="M56" s="9"/>
      <c r="N56" s="9"/>
      <c r="O56" s="9"/>
      <c r="P56" s="9"/>
      <c r="Q56" s="9"/>
    </row>
    <row r="57" spans="1:17" s="9" customFormat="1" ht="15" customHeight="1">
      <c r="G57" s="10"/>
      <c r="H57" s="11"/>
    </row>
    <row r="58" spans="1:17" s="9" customFormat="1" ht="15" customHeight="1">
      <c r="B58" s="12"/>
      <c r="C58" s="12"/>
      <c r="D58" s="6"/>
      <c r="E58" s="12"/>
      <c r="F58" s="7"/>
      <c r="G58" s="10"/>
      <c r="H58" s="11"/>
    </row>
    <row r="59" spans="1:17" s="9" customFormat="1" ht="15" customHeight="1">
      <c r="B59" s="12"/>
      <c r="C59" s="12"/>
      <c r="D59" s="6"/>
      <c r="E59" s="12"/>
      <c r="F59" s="7"/>
      <c r="G59" s="10"/>
      <c r="H59" s="11"/>
    </row>
    <row r="60" spans="1:17" s="9" customFormat="1" ht="15" customHeight="1">
      <c r="B60" s="12"/>
      <c r="C60" s="12"/>
      <c r="D60" s="6"/>
      <c r="E60" s="12"/>
      <c r="F60" s="7"/>
      <c r="G60" s="10"/>
      <c r="H60" s="11"/>
    </row>
    <row r="61" spans="1:17" s="9" customFormat="1" ht="15" customHeight="1">
      <c r="B61" s="12"/>
      <c r="C61" s="12"/>
      <c r="D61" s="6"/>
      <c r="E61" s="12"/>
      <c r="F61" s="7"/>
      <c r="G61" s="10"/>
      <c r="H61" s="11"/>
      <c r="K61" s="1"/>
      <c r="L61" s="1"/>
      <c r="M61" s="1"/>
      <c r="N61" s="1"/>
      <c r="O61" s="1"/>
      <c r="P61" s="1"/>
      <c r="Q61" s="1"/>
    </row>
    <row r="62" spans="1:17" s="9" customFormat="1" ht="15" customHeight="1">
      <c r="B62" s="12"/>
      <c r="C62" s="12"/>
      <c r="D62" s="6"/>
      <c r="E62" s="12"/>
      <c r="F62" s="7"/>
      <c r="G62" s="10"/>
      <c r="H62" s="11"/>
      <c r="K62" s="1"/>
      <c r="L62" s="1"/>
      <c r="M62" s="1"/>
      <c r="N62" s="1"/>
      <c r="O62" s="1"/>
      <c r="P62" s="1"/>
      <c r="Q62" s="1"/>
    </row>
    <row r="63" spans="1:17" s="9" customFormat="1" ht="15" customHeight="1">
      <c r="B63" s="12"/>
      <c r="C63" s="12"/>
      <c r="D63" s="6"/>
      <c r="E63" s="12"/>
      <c r="F63" s="7"/>
      <c r="G63" s="10"/>
      <c r="H63" s="11"/>
      <c r="K63" s="1"/>
      <c r="L63" s="1"/>
      <c r="M63" s="1"/>
      <c r="N63" s="1"/>
      <c r="O63" s="1"/>
      <c r="P63" s="1"/>
      <c r="Q63" s="1"/>
    </row>
    <row r="64" spans="1:17" s="9" customFormat="1" ht="15" customHeight="1">
      <c r="B64" s="12"/>
      <c r="C64" s="12"/>
      <c r="D64" s="6"/>
      <c r="E64" s="12"/>
      <c r="F64" s="7"/>
      <c r="G64" s="10"/>
      <c r="H64" s="11"/>
      <c r="K64" s="1"/>
      <c r="L64" s="1"/>
      <c r="M64" s="1"/>
      <c r="N64" s="1"/>
      <c r="O64" s="1"/>
      <c r="P64" s="1"/>
      <c r="Q64" s="1"/>
    </row>
    <row r="65" spans="2:17" s="9" customFormat="1" ht="15" customHeight="1">
      <c r="B65" s="12"/>
      <c r="C65" s="12"/>
      <c r="D65" s="6"/>
      <c r="E65" s="12"/>
      <c r="F65" s="7"/>
      <c r="G65" s="10"/>
      <c r="H65" s="11"/>
      <c r="K65" s="1"/>
      <c r="L65" s="1"/>
      <c r="M65" s="1"/>
      <c r="N65" s="1"/>
      <c r="O65" s="1"/>
      <c r="P65" s="1"/>
      <c r="Q65" s="1"/>
    </row>
    <row r="66" spans="2:17" s="9" customFormat="1" ht="15" customHeight="1">
      <c r="B66" s="12"/>
      <c r="C66" s="12"/>
      <c r="D66" s="6"/>
      <c r="E66" s="12"/>
      <c r="F66" s="7"/>
      <c r="G66" s="10"/>
      <c r="H66" s="11"/>
      <c r="K66" s="1"/>
      <c r="L66" s="1"/>
      <c r="M66" s="1"/>
      <c r="N66" s="1"/>
      <c r="O66" s="1"/>
      <c r="P66" s="1"/>
      <c r="Q66" s="1"/>
    </row>
    <row r="67" spans="2:17" s="9" customFormat="1" ht="15" customHeight="1">
      <c r="B67" s="12"/>
      <c r="C67" s="12"/>
      <c r="D67" s="6"/>
      <c r="E67" s="12"/>
      <c r="F67" s="7"/>
      <c r="G67" s="10"/>
      <c r="H67" s="11"/>
      <c r="K67" s="1"/>
      <c r="L67" s="1"/>
      <c r="M67" s="1"/>
      <c r="N67" s="1"/>
      <c r="O67" s="1"/>
      <c r="P67" s="1"/>
      <c r="Q67" s="1"/>
    </row>
    <row r="68" spans="2:17" s="9" customFormat="1" ht="15" customHeight="1">
      <c r="B68" s="12"/>
      <c r="C68" s="12"/>
      <c r="D68" s="6"/>
      <c r="E68" s="12"/>
      <c r="F68" s="7"/>
      <c r="G68" s="10"/>
      <c r="H68" s="11"/>
      <c r="K68" s="1"/>
      <c r="L68" s="1"/>
      <c r="M68" s="1"/>
      <c r="N68" s="1"/>
      <c r="O68" s="1"/>
      <c r="P68" s="1"/>
      <c r="Q68" s="1"/>
    </row>
    <row r="69" spans="2:17" s="9" customFormat="1" ht="15" customHeight="1">
      <c r="B69" s="12"/>
      <c r="C69" s="12"/>
      <c r="D69" s="6"/>
      <c r="E69" s="12"/>
      <c r="F69" s="7"/>
      <c r="G69" s="10"/>
      <c r="H69" s="11"/>
      <c r="K69" s="1"/>
      <c r="L69" s="1"/>
      <c r="M69" s="1"/>
      <c r="N69" s="1"/>
      <c r="O69" s="1"/>
      <c r="P69" s="1"/>
      <c r="Q69" s="1"/>
    </row>
    <row r="70" spans="2:17" s="9" customFormat="1" ht="15" customHeight="1">
      <c r="B70" s="13"/>
      <c r="C70" s="13"/>
      <c r="D70" s="6"/>
      <c r="E70" s="13"/>
      <c r="F70" s="7"/>
      <c r="G70" s="10"/>
      <c r="H70" s="11"/>
      <c r="K70" s="1"/>
      <c r="L70" s="1"/>
      <c r="M70" s="1"/>
      <c r="N70" s="1"/>
      <c r="O70" s="1"/>
      <c r="P70" s="1"/>
      <c r="Q70" s="1"/>
    </row>
    <row r="71" spans="2:17" s="9" customFormat="1" ht="15" customHeight="1">
      <c r="B71" s="1"/>
      <c r="C71" s="1"/>
      <c r="D71" s="1"/>
      <c r="E71" s="1"/>
      <c r="F71" s="1"/>
      <c r="G71" s="1"/>
      <c r="H71" s="1"/>
    </row>
    <row r="72" spans="2:17" ht="15" customHeight="1">
      <c r="F72" s="1"/>
    </row>
    <row r="73" spans="2:17" ht="15" customHeight="1">
      <c r="F73" s="1"/>
    </row>
    <row r="74" spans="2:17" ht="15" customHeight="1">
      <c r="F74" s="1"/>
    </row>
    <row r="75" spans="2:17" ht="15" customHeight="1">
      <c r="B75" s="15"/>
      <c r="C75" s="15"/>
      <c r="D75" s="15"/>
      <c r="E75" s="15"/>
      <c r="F75" s="15"/>
      <c r="G75" s="15"/>
      <c r="H75" s="15"/>
    </row>
    <row r="76" spans="2:17" ht="15" customHeight="1">
      <c r="F76" s="1"/>
    </row>
    <row r="77" spans="2:17" ht="16.95" customHeight="1">
      <c r="F77" s="1"/>
    </row>
    <row r="78" spans="2:17" ht="37.200000000000003" customHeight="1">
      <c r="F78" s="1"/>
    </row>
    <row r="79" spans="2:17" ht="19.5" customHeight="1">
      <c r="F79" s="1"/>
    </row>
    <row r="80" spans="2:17" ht="15" customHeight="1">
      <c r="F80" s="1"/>
    </row>
    <row r="81" spans="2:8" ht="15" customHeight="1">
      <c r="F81" s="1"/>
    </row>
    <row r="82" spans="2:8" ht="15" customHeight="1">
      <c r="F82" s="1"/>
    </row>
    <row r="83" spans="2:8" ht="15" customHeight="1">
      <c r="F83" s="1"/>
    </row>
    <row r="84" spans="2:8" ht="15" customHeight="1">
      <c r="F84" s="1"/>
    </row>
    <row r="85" spans="2:8" ht="15" customHeight="1">
      <c r="F85" s="1"/>
    </row>
    <row r="86" spans="2:8" s="15" customFormat="1" ht="15" customHeight="1">
      <c r="B86" s="1"/>
      <c r="C86" s="1"/>
      <c r="D86" s="1"/>
      <c r="E86" s="1"/>
      <c r="F86" s="1"/>
      <c r="G86" s="1"/>
      <c r="H86" s="1"/>
    </row>
    <row r="87" spans="2:8" ht="15" customHeight="1">
      <c r="F87" s="1"/>
    </row>
    <row r="88" spans="2:8" ht="15" customHeight="1">
      <c r="F88" s="1"/>
    </row>
    <row r="89" spans="2:8" ht="15" customHeight="1">
      <c r="F89" s="1"/>
    </row>
    <row r="90" spans="2:8" ht="15" customHeight="1">
      <c r="F90" s="1"/>
    </row>
    <row r="91" spans="2:8" ht="15" customHeight="1">
      <c r="F91" s="1"/>
    </row>
  </sheetData>
  <mergeCells count="4">
    <mergeCell ref="A3:B5"/>
    <mergeCell ref="B6:F6"/>
    <mergeCell ref="B34:F35"/>
    <mergeCell ref="A19:F19"/>
  </mergeCells>
  <phoneticPr fontId="0" type="noConversion"/>
  <printOptions horizontalCentered="1"/>
  <pageMargins left="0.25" right="0.25" top="0.25" bottom="0.25" header="0.3" footer="0.3"/>
  <pageSetup fitToHeight="3" orientation="portrait" r:id="rId1"/>
  <headerFooter alignWithMargins="0">
    <oddFooter>&amp;CTallahassee-Leon County
Office of Economic Vitality&amp;RRev. 8/26</oddFooter>
  </headerFooter>
  <rowBreaks count="1" manualBreakCount="1">
    <brk id="5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age group</vt:lpstr>
      <vt:lpstr>'age group'!Print_Area</vt:lpstr>
      <vt:lpstr>'age group'!Print_Titles</vt:lpstr>
      <vt:lpstr>'age group'!TABLE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Lucas, Dan</dc:creator>
  <cp:lastModifiedBy>Daniel Lucas</cp:lastModifiedBy>
  <cp:lastPrinted>2026-08-06T13:29:11Z</cp:lastPrinted>
  <dcterms:created xsi:type="dcterms:W3CDTF">2004-11-07T01:11:49Z</dcterms:created>
  <dcterms:modified xsi:type="dcterms:W3CDTF">2026-08-06T13:30:58Z</dcterms:modified>
</cp:coreProperties>
</file>