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Research and Business Analytics Divison\projects\Stat Digest\Sections\Economic Factors\"/>
    </mc:Choice>
  </mc:AlternateContent>
  <bookViews>
    <workbookView xWindow="480" yWindow="180" windowWidth="27795" windowHeight="14310"/>
  </bookViews>
  <sheets>
    <sheet name="productivity" sheetId="1" r:id="rId1"/>
  </sheets>
  <definedNames>
    <definedName name="_xlnm.Print_Area" localSheetId="0">productivity!$A$1:$E$68</definedName>
    <definedName name="_xlnm.Print_Titles" localSheetId="0">productivity!$1:$5</definedName>
  </definedNames>
  <calcPr calcId="162913"/>
</workbook>
</file>

<file path=xl/calcChain.xml><?xml version="1.0" encoding="utf-8"?>
<calcChain xmlns="http://schemas.openxmlformats.org/spreadsheetml/2006/main">
  <c r="D7" i="1" l="1"/>
  <c r="H26" i="1" l="1"/>
  <c r="D26" i="1"/>
  <c r="D27" i="1" l="1"/>
  <c r="E27" i="1" s="1"/>
  <c r="H8" i="1"/>
  <c r="H9" i="1"/>
  <c r="H10" i="1"/>
  <c r="H11" i="1"/>
  <c r="H12" i="1"/>
  <c r="H13" i="1"/>
  <c r="H14" i="1"/>
  <c r="H15" i="1"/>
  <c r="H16" i="1"/>
  <c r="H17" i="1"/>
  <c r="H18" i="1"/>
  <c r="H19" i="1"/>
  <c r="H20" i="1"/>
  <c r="H21" i="1"/>
  <c r="H22" i="1"/>
  <c r="H23" i="1"/>
  <c r="H24" i="1"/>
  <c r="H25" i="1"/>
  <c r="H27" i="1"/>
  <c r="H7" i="1"/>
  <c r="D25" i="1" l="1"/>
  <c r="E26" i="1" l="1"/>
  <c r="D24" i="1"/>
  <c r="E25" i="1" s="1"/>
  <c r="D23" i="1" l="1"/>
  <c r="E24" i="1" l="1"/>
  <c r="D8" i="1"/>
  <c r="E8" i="1" s="1"/>
  <c r="D22" i="1" l="1"/>
  <c r="E23" i="1" l="1"/>
  <c r="D21" i="1"/>
  <c r="E22" i="1" l="1"/>
  <c r="D9" i="1"/>
  <c r="E9" i="1" s="1"/>
  <c r="D20" i="1"/>
  <c r="E21" i="1" s="1"/>
  <c r="D19" i="1"/>
  <c r="D18" i="1"/>
  <c r="D17" i="1"/>
  <c r="D16" i="1"/>
  <c r="D15" i="1"/>
  <c r="D14" i="1"/>
  <c r="D13" i="1"/>
  <c r="D12" i="1"/>
  <c r="D11" i="1"/>
  <c r="D10" i="1"/>
  <c r="E10" i="1" l="1"/>
  <c r="E20" i="1"/>
  <c r="E11" i="1"/>
  <c r="E19" i="1"/>
  <c r="E12" i="1"/>
  <c r="E14" i="1"/>
  <c r="E18" i="1"/>
  <c r="E15" i="1"/>
  <c r="E16" i="1"/>
  <c r="E13" i="1"/>
  <c r="E17" i="1"/>
</calcChain>
</file>

<file path=xl/sharedStrings.xml><?xml version="1.0" encoding="utf-8"?>
<sst xmlns="http://schemas.openxmlformats.org/spreadsheetml/2006/main" count="25" uniqueCount="25">
  <si>
    <t>Year</t>
  </si>
  <si>
    <t> 2002 </t>
  </si>
  <si>
    <t> 2003 </t>
  </si>
  <si>
    <t> 2004 </t>
  </si>
  <si>
    <t> 2005 </t>
  </si>
  <si>
    <t> 2006 </t>
  </si>
  <si>
    <t> 2007 </t>
  </si>
  <si>
    <t> 2008 </t>
  </si>
  <si>
    <t> 2009 </t>
  </si>
  <si>
    <t> 2010 </t>
  </si>
  <si>
    <t> 2011 </t>
  </si>
  <si>
    <t> 2012 </t>
  </si>
  <si>
    <t> 2013 </t>
  </si>
  <si>
    <t> 2014 </t>
  </si>
  <si>
    <t>Productivity Change from Prior Year</t>
  </si>
  <si>
    <t>Productivity</t>
  </si>
  <si>
    <t>Economic Factors</t>
  </si>
  <si>
    <t>Sources: US Department of Commerce, Bureau of Economic Analysis; Florida Department of Economic Opportunity, Bureau of Labor Market Statistics.</t>
  </si>
  <si>
    <t>Avg. Monthly Private Employment</t>
  </si>
  <si>
    <t>Note: Dollar values expressed as chained 2012 dollars.</t>
  </si>
  <si>
    <t>Private Industries Real GDP</t>
  </si>
  <si>
    <t>Trend: The broadest proxy for Productivity in metropolitan areas is to measure the Gross Domestic Product (GDP) of private industries per private sector employee. GDP per employee is calculated by dividing GDP by total employment, in inflation-adjusted (chained 2012) dollars. Annual changes in productivity for the Tallahassee metro area have fluctuated between a low of -4.6% between 2012 and 2013 to a high of 5.3% from 2001 to 2002.</t>
  </si>
  <si>
    <t>Real GDP per Private Sector Employee, Tallahassee MSA</t>
  </si>
  <si>
    <t> Private Industries Real GDP ($ millions)</t>
  </si>
  <si>
    <t>Productivity (Private Real GDP per Private Sector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</si>
</sst>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quot;$&quot;#,##0"/>
    <numFmt numFmtId="166" formatCode="#0.0"/>
    <numFmt numFmtId="167" formatCode="&quot;$&quot;#,##0.0"/>
  </numFmts>
  <fonts count="20" x14ac:knownFonts="1">
    <font>
      <sz val="11"/>
      <color theme="1"/>
      <name val="Calibri"/>
      <family val="2"/>
      <scheme val="minor"/>
    </font>
    <font>
      <sz val="11"/>
      <color theme="1"/>
      <name val="Calibri"/>
      <family val="2"/>
      <scheme val="minor"/>
    </font>
    <font>
      <sz val="11"/>
      <name val="Arial"/>
      <family val="2"/>
    </font>
    <font>
      <sz val="10"/>
      <name val="Arial"/>
      <family val="2"/>
    </font>
    <font>
      <b/>
      <i/>
      <sz val="13.5"/>
      <name val="Arial"/>
      <family val="2"/>
    </font>
    <font>
      <b/>
      <sz val="12"/>
      <name val="Arial"/>
      <family val="2"/>
    </font>
    <font>
      <b/>
      <sz val="16"/>
      <name val="Arial"/>
      <family val="2"/>
    </font>
    <font>
      <sz val="16"/>
      <name val="Arial"/>
      <family val="2"/>
    </font>
    <font>
      <sz val="8"/>
      <name val="Verdana"/>
      <family val="2"/>
    </font>
    <font>
      <sz val="9"/>
      <name val="Verdana"/>
      <family val="2"/>
    </font>
    <font>
      <sz val="9"/>
      <color theme="1"/>
      <name val="Verdana"/>
      <family val="2"/>
    </font>
    <font>
      <sz val="8"/>
      <color rgb="FF555555"/>
      <name val="Tw Cen MT"/>
      <family val="2"/>
    </font>
    <font>
      <b/>
      <sz val="11"/>
      <color theme="1"/>
      <name val="Calibri"/>
      <family val="2"/>
      <scheme val="minor"/>
    </font>
    <font>
      <sz val="11"/>
      <color indexed="8"/>
      <name val="Calibri"/>
      <family val="2"/>
      <scheme val="minor"/>
    </font>
    <font>
      <b/>
      <sz val="9"/>
      <color theme="1"/>
      <name val="Verdana"/>
      <family val="2"/>
    </font>
    <font>
      <sz val="8"/>
      <color rgb="FF000000"/>
      <name val="Verdana"/>
      <family val="2"/>
    </font>
    <font>
      <i/>
      <sz val="9"/>
      <name val="Verdana"/>
      <family val="2"/>
    </font>
    <font>
      <sz val="10"/>
      <color indexed="8"/>
      <name val="Arial"/>
      <family val="2"/>
    </font>
    <font>
      <b/>
      <sz val="11"/>
      <name val="Arial"/>
      <family val="2"/>
    </font>
    <font>
      <b/>
      <sz val="8"/>
      <color theme="1"/>
      <name val="Verdana"/>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13" fillId="0" borderId="0"/>
  </cellStyleXfs>
  <cellXfs count="35">
    <xf numFmtId="0" fontId="0" fillId="0" borderId="0" xfId="0"/>
    <xf numFmtId="0" fontId="2" fillId="0" borderId="0" xfId="0" applyFont="1" applyFill="1" applyBorder="1" applyAlignment="1"/>
    <xf numFmtId="164" fontId="2" fillId="0" borderId="0" xfId="1" applyNumberFormat="1" applyFont="1" applyFill="1" applyBorder="1" applyAlignment="1"/>
    <xf numFmtId="0" fontId="2" fillId="0" borderId="0" xfId="0" applyFont="1" applyFill="1" applyBorder="1" applyAlignment="1">
      <alignment horizontal="center"/>
    </xf>
    <xf numFmtId="164" fontId="6" fillId="0" borderId="0" xfId="1" applyNumberFormat="1" applyFont="1" applyFill="1" applyBorder="1" applyAlignment="1">
      <alignment horizontal="center"/>
    </xf>
    <xf numFmtId="0" fontId="7" fillId="0" borderId="0" xfId="0" applyFont="1" applyFill="1" applyBorder="1" applyAlignment="1"/>
    <xf numFmtId="0" fontId="4" fillId="0" borderId="0" xfId="0" applyFont="1" applyAlignment="1">
      <alignment vertical="center"/>
    </xf>
    <xf numFmtId="0" fontId="5" fillId="0" borderId="0" xfId="0" applyFont="1" applyAlignment="1">
      <alignment horizontal="left" vertical="center"/>
    </xf>
    <xf numFmtId="0" fontId="5" fillId="0" borderId="0" xfId="0" applyFont="1" applyFill="1" applyBorder="1" applyAlignment="1">
      <alignment vertical="center"/>
    </xf>
    <xf numFmtId="0" fontId="9" fillId="0" borderId="0" xfId="0" applyFont="1" applyAlignment="1"/>
    <xf numFmtId="0" fontId="11" fillId="0" borderId="0" xfId="0" applyFont="1"/>
    <xf numFmtId="0" fontId="8" fillId="0" borderId="0" xfId="2" applyFont="1" applyBorder="1" applyAlignment="1">
      <alignment horizontal="left" vertical="top" wrapText="1"/>
    </xf>
    <xf numFmtId="0" fontId="8" fillId="0" borderId="0" xfId="2" applyFont="1" applyBorder="1" applyAlignment="1">
      <alignment vertical="top"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Fill="1" applyBorder="1" applyAlignment="1">
      <alignment horizontal="center" wrapText="1"/>
    </xf>
    <xf numFmtId="165" fontId="0" fillId="0" borderId="1" xfId="0" applyNumberFormat="1" applyFill="1" applyBorder="1"/>
    <xf numFmtId="164" fontId="0" fillId="0" borderId="1" xfId="0" applyNumberFormat="1" applyBorder="1"/>
    <xf numFmtId="3" fontId="0" fillId="0" borderId="1" xfId="0" applyNumberFormat="1" applyFill="1" applyBorder="1" applyAlignment="1">
      <alignment horizontal="right"/>
    </xf>
    <xf numFmtId="3" fontId="13" fillId="0" borderId="1" xfId="0" applyNumberFormat="1" applyFont="1" applyFill="1" applyBorder="1" applyAlignment="1">
      <alignment horizontal="right"/>
    </xf>
    <xf numFmtId="0" fontId="10" fillId="0" borderId="0" xfId="0" applyFont="1"/>
    <xf numFmtId="3" fontId="0" fillId="0" borderId="0" xfId="0" applyNumberFormat="1" applyFill="1" applyAlignment="1">
      <alignment horizontal="right"/>
    </xf>
    <xf numFmtId="0" fontId="0" fillId="0" borderId="0" xfId="0" applyFill="1"/>
    <xf numFmtId="0" fontId="10" fillId="0" borderId="0" xfId="0" applyFont="1" applyFill="1" applyBorder="1" applyAlignment="1">
      <alignment horizontal="left"/>
    </xf>
    <xf numFmtId="0" fontId="0" fillId="0" borderId="1" xfId="0" applyFont="1" applyFill="1" applyBorder="1" applyAlignment="1">
      <alignment horizontal="center" vertical="center" wrapText="1"/>
    </xf>
    <xf numFmtId="166" fontId="17" fillId="0" borderId="0" xfId="3" applyNumberFormat="1" applyFont="1" applyFill="1" applyAlignment="1">
      <alignment horizontal="right"/>
    </xf>
    <xf numFmtId="3" fontId="0" fillId="0" borderId="0" xfId="0" applyNumberFormat="1"/>
    <xf numFmtId="3" fontId="0" fillId="0" borderId="1" xfId="0"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167" fontId="0" fillId="0" borderId="0" xfId="0" applyNumberFormat="1"/>
    <xf numFmtId="0" fontId="16" fillId="0" borderId="2" xfId="0" applyFont="1" applyBorder="1" applyAlignment="1">
      <alignment horizontal="left" vertical="center" wrapText="1"/>
    </xf>
    <xf numFmtId="0" fontId="16" fillId="0" borderId="0" xfId="0" applyFont="1" applyAlignment="1">
      <alignment horizontal="left" vertical="center" wrapText="1"/>
    </xf>
    <xf numFmtId="0" fontId="15" fillId="0" borderId="3" xfId="0" applyFont="1" applyBorder="1" applyAlignment="1">
      <alignment horizontal="left" vertical="top" wrapText="1"/>
    </xf>
    <xf numFmtId="0" fontId="18" fillId="0" borderId="0" xfId="0" applyFont="1" applyFill="1" applyBorder="1" applyAlignment="1">
      <alignment vertical="center"/>
    </xf>
    <xf numFmtId="0" fontId="19" fillId="0" borderId="1" xfId="0" applyFont="1" applyFill="1" applyBorder="1" applyAlignment="1">
      <alignment horizontal="center" vertical="center" wrapText="1"/>
    </xf>
  </cellXfs>
  <cellStyles count="4">
    <cellStyle name="Normal" xfId="0" builtinId="0"/>
    <cellStyle name="Normal 2" xfId="2"/>
    <cellStyle name="Normal 3" xfId="3"/>
    <cellStyle name="Percent" xfId="1" builtinId="5"/>
  </cellStyles>
  <dxfs count="0"/>
  <tableStyles count="0" defaultTableStyle="TableStyleMedium2" defaultPivotStyle="PivotStyleLight16"/>
  <colors>
    <mruColors>
      <color rgb="FFFCBD41"/>
      <color rgb="FF1FAAAC"/>
      <color rgb="FF4748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Productivity</a:t>
            </a:r>
            <a:r>
              <a:rPr lang="en-US" baseline="0"/>
              <a:t> (GDP per </a:t>
            </a:r>
            <a:r>
              <a:rPr lang="en-US"/>
              <a:t>Private Sector Employee)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243376120041076E-2"/>
          <c:y val="0.15769557823129254"/>
          <c:w val="0.88550473246918904"/>
          <c:h val="0.74367233113717923"/>
        </c:manualLayout>
      </c:layout>
      <c:barChart>
        <c:barDir val="col"/>
        <c:grouping val="clustered"/>
        <c:varyColors val="0"/>
        <c:ser>
          <c:idx val="2"/>
          <c:order val="2"/>
          <c:tx>
            <c:strRef>
              <c:f>productivity!$D$6</c:f>
              <c:strCache>
                <c:ptCount val="1"/>
                <c:pt idx="0">
                  <c:v>Productivity (Private Real GDP per Private Sector Employee)</c:v>
                </c:pt>
              </c:strCache>
            </c:strRef>
          </c:tx>
          <c:spPr>
            <a:solidFill>
              <a:srgbClr val="1FAAAC"/>
            </a:solidFill>
            <a:ln>
              <a:noFill/>
            </a:ln>
            <a:effectLst/>
          </c:spPr>
          <c:invertIfNegative val="0"/>
          <c:cat>
            <c:strRef>
              <c:f>productivity!$A$7:$A$27</c:f>
              <c:strCache>
                <c:ptCount val="21"/>
                <c:pt idx="0">
                  <c:v>2001</c:v>
                </c:pt>
                <c:pt idx="1">
                  <c:v> 2002 </c:v>
                </c:pt>
                <c:pt idx="2">
                  <c:v> 2003 </c:v>
                </c:pt>
                <c:pt idx="3">
                  <c:v> 2004 </c:v>
                </c:pt>
                <c:pt idx="4">
                  <c:v> 2005 </c:v>
                </c:pt>
                <c:pt idx="5">
                  <c:v> 2006 </c:v>
                </c:pt>
                <c:pt idx="6">
                  <c:v> 2007 </c:v>
                </c:pt>
                <c:pt idx="7">
                  <c:v> 2008 </c:v>
                </c:pt>
                <c:pt idx="8">
                  <c:v> 2009 </c:v>
                </c:pt>
                <c:pt idx="9">
                  <c:v> 2010 </c:v>
                </c:pt>
                <c:pt idx="10">
                  <c:v> 2011 </c:v>
                </c:pt>
                <c:pt idx="11">
                  <c:v> 2012 </c:v>
                </c:pt>
                <c:pt idx="12">
                  <c:v> 2013 </c:v>
                </c:pt>
                <c:pt idx="13">
                  <c:v> 2014 </c:v>
                </c:pt>
                <c:pt idx="14">
                  <c:v>2015</c:v>
                </c:pt>
                <c:pt idx="15">
                  <c:v>2016</c:v>
                </c:pt>
                <c:pt idx="16">
                  <c:v>2017</c:v>
                </c:pt>
                <c:pt idx="17">
                  <c:v>2018</c:v>
                </c:pt>
                <c:pt idx="18">
                  <c:v>2019</c:v>
                </c:pt>
                <c:pt idx="19">
                  <c:v>2020</c:v>
                </c:pt>
                <c:pt idx="20">
                  <c:v>2021</c:v>
                </c:pt>
              </c:strCache>
            </c:strRef>
          </c:cat>
          <c:val>
            <c:numRef>
              <c:f>productivity!$D$7:$D$27</c:f>
              <c:numCache>
                <c:formatCode>"$"#,##0</c:formatCode>
                <c:ptCount val="21"/>
                <c:pt idx="0">
                  <c:v>87171.901477832507</c:v>
                </c:pt>
                <c:pt idx="1">
                  <c:v>91945.782652043868</c:v>
                </c:pt>
                <c:pt idx="2">
                  <c:v>93940.592885375489</c:v>
                </c:pt>
                <c:pt idx="3">
                  <c:v>95897.661212704523</c:v>
                </c:pt>
                <c:pt idx="4">
                  <c:v>95936.889908256882</c:v>
                </c:pt>
                <c:pt idx="5">
                  <c:v>93044.951197870454</c:v>
                </c:pt>
                <c:pt idx="6">
                  <c:v>93579.806678383131</c:v>
                </c:pt>
                <c:pt idx="7">
                  <c:v>93270.301418439718</c:v>
                </c:pt>
                <c:pt idx="8">
                  <c:v>92366.820702402954</c:v>
                </c:pt>
                <c:pt idx="9">
                  <c:v>92857.306967984929</c:v>
                </c:pt>
                <c:pt idx="10">
                  <c:v>93770.226843100187</c:v>
                </c:pt>
                <c:pt idx="11">
                  <c:v>95221.259469696975</c:v>
                </c:pt>
                <c:pt idx="12">
                  <c:v>90947.364485981307</c:v>
                </c:pt>
                <c:pt idx="13">
                  <c:v>90873.215579710144</c:v>
                </c:pt>
                <c:pt idx="14">
                  <c:v>91860.374665477255</c:v>
                </c:pt>
                <c:pt idx="15">
                  <c:v>91539.461077844317</c:v>
                </c:pt>
                <c:pt idx="16">
                  <c:v>94262.984822934231</c:v>
                </c:pt>
                <c:pt idx="17">
                  <c:v>92209.112377850164</c:v>
                </c:pt>
                <c:pt idx="18">
                  <c:v>94031.948676824381</c:v>
                </c:pt>
                <c:pt idx="19">
                  <c:v>96714.10774410775</c:v>
                </c:pt>
                <c:pt idx="20">
                  <c:v>98645.453087409784</c:v>
                </c:pt>
              </c:numCache>
            </c:numRef>
          </c:val>
          <c:extLst>
            <c:ext xmlns:c16="http://schemas.microsoft.com/office/drawing/2014/chart" uri="{C3380CC4-5D6E-409C-BE32-E72D297353CC}">
              <c16:uniqueId val="{00000000-E142-4C2A-947C-13D301DE044F}"/>
            </c:ext>
          </c:extLst>
        </c:ser>
        <c:dLbls>
          <c:showLegendKey val="0"/>
          <c:showVal val="0"/>
          <c:showCatName val="0"/>
          <c:showSerName val="0"/>
          <c:showPercent val="0"/>
          <c:showBubbleSize val="0"/>
        </c:dLbls>
        <c:gapWidth val="100"/>
        <c:overlap val="-3"/>
        <c:axId val="604359624"/>
        <c:axId val="604357664"/>
        <c:extLst>
          <c:ext xmlns:c15="http://schemas.microsoft.com/office/drawing/2012/chart" uri="{02D57815-91ED-43cb-92C2-25804820EDAC}">
            <c15:filteredBarSeries>
              <c15:ser>
                <c:idx val="0"/>
                <c:order val="0"/>
                <c:tx>
                  <c:strRef>
                    <c:extLst>
                      <c:ext uri="{02D57815-91ED-43cb-92C2-25804820EDAC}">
                        <c15:formulaRef>
                          <c15:sqref>productivity!$B$6</c15:sqref>
                        </c15:formulaRef>
                      </c:ext>
                    </c:extLst>
                    <c:strCache>
                      <c:ptCount val="1"/>
                      <c:pt idx="0">
                        <c:v> Private Industries Real GDP ($ millions)</c:v>
                      </c:pt>
                    </c:strCache>
                  </c:strRef>
                </c:tx>
                <c:spPr>
                  <a:solidFill>
                    <a:schemeClr val="accent1"/>
                  </a:solidFill>
                  <a:ln>
                    <a:noFill/>
                  </a:ln>
                  <a:effectLst/>
                </c:spPr>
                <c:invertIfNegative val="0"/>
                <c:cat>
                  <c:strRef>
                    <c:extLst>
                      <c:ext uri="{02D57815-91ED-43cb-92C2-25804820EDAC}">
                        <c15:formulaRef>
                          <c15:sqref>productivity!$A$7:$A$27</c15:sqref>
                        </c15:formulaRef>
                      </c:ext>
                    </c:extLst>
                    <c:strCache>
                      <c:ptCount val="21"/>
                      <c:pt idx="0">
                        <c:v>2001</c:v>
                      </c:pt>
                      <c:pt idx="1">
                        <c:v> 2002 </c:v>
                      </c:pt>
                      <c:pt idx="2">
                        <c:v> 2003 </c:v>
                      </c:pt>
                      <c:pt idx="3">
                        <c:v> 2004 </c:v>
                      </c:pt>
                      <c:pt idx="4">
                        <c:v> 2005 </c:v>
                      </c:pt>
                      <c:pt idx="5">
                        <c:v> 2006 </c:v>
                      </c:pt>
                      <c:pt idx="6">
                        <c:v> 2007 </c:v>
                      </c:pt>
                      <c:pt idx="7">
                        <c:v> 2008 </c:v>
                      </c:pt>
                      <c:pt idx="8">
                        <c:v> 2009 </c:v>
                      </c:pt>
                      <c:pt idx="9">
                        <c:v> 2010 </c:v>
                      </c:pt>
                      <c:pt idx="10">
                        <c:v> 2011 </c:v>
                      </c:pt>
                      <c:pt idx="11">
                        <c:v> 2012 </c:v>
                      </c:pt>
                      <c:pt idx="12">
                        <c:v> 2013 </c:v>
                      </c:pt>
                      <c:pt idx="13">
                        <c:v> 2014 </c:v>
                      </c:pt>
                      <c:pt idx="14">
                        <c:v>2015</c:v>
                      </c:pt>
                      <c:pt idx="15">
                        <c:v>2016</c:v>
                      </c:pt>
                      <c:pt idx="16">
                        <c:v>2017</c:v>
                      </c:pt>
                      <c:pt idx="17">
                        <c:v>2018</c:v>
                      </c:pt>
                      <c:pt idx="18">
                        <c:v>2019</c:v>
                      </c:pt>
                      <c:pt idx="19">
                        <c:v>2020</c:v>
                      </c:pt>
                      <c:pt idx="20">
                        <c:v>2021</c:v>
                      </c:pt>
                    </c:strCache>
                  </c:strRef>
                </c:cat>
                <c:val>
                  <c:numRef>
                    <c:extLst>
                      <c:ext uri="{02D57815-91ED-43cb-92C2-25804820EDAC}">
                        <c15:formulaRef>
                          <c15:sqref>productivity!$B$8:$B$27</c15:sqref>
                        </c15:formulaRef>
                      </c:ext>
                    </c:extLst>
                    <c:numCache>
                      <c:formatCode>"$"#,##0</c:formatCode>
                      <c:ptCount val="20"/>
                      <c:pt idx="0">
                        <c:v>9222.1620000000003</c:v>
                      </c:pt>
                      <c:pt idx="1">
                        <c:v>9506.7880000000005</c:v>
                      </c:pt>
                      <c:pt idx="2">
                        <c:v>9963.7669999999998</c:v>
                      </c:pt>
                      <c:pt idx="3">
                        <c:v>10457.120999999999</c:v>
                      </c:pt>
                      <c:pt idx="4">
                        <c:v>10486.165999999999</c:v>
                      </c:pt>
                      <c:pt idx="5">
                        <c:v>10649.382</c:v>
                      </c:pt>
                      <c:pt idx="6">
                        <c:v>10520.89</c:v>
                      </c:pt>
                      <c:pt idx="7">
                        <c:v>9994.09</c:v>
                      </c:pt>
                      <c:pt idx="8">
                        <c:v>9861.4459999999999</c:v>
                      </c:pt>
                      <c:pt idx="9">
                        <c:v>9920.89</c:v>
                      </c:pt>
                      <c:pt idx="10">
                        <c:v>10055.365</c:v>
                      </c:pt>
                      <c:pt idx="11">
                        <c:v>9731.3680000000004</c:v>
                      </c:pt>
                      <c:pt idx="12">
                        <c:v>10032.403</c:v>
                      </c:pt>
                      <c:pt idx="13">
                        <c:v>10297.548000000001</c:v>
                      </c:pt>
                      <c:pt idx="14">
                        <c:v>10700.963</c:v>
                      </c:pt>
                      <c:pt idx="15">
                        <c:v>11179.59</c:v>
                      </c:pt>
                      <c:pt idx="16">
                        <c:v>11323.279</c:v>
                      </c:pt>
                      <c:pt idx="17">
                        <c:v>11725.784</c:v>
                      </c:pt>
                      <c:pt idx="18">
                        <c:v>11489.636</c:v>
                      </c:pt>
                      <c:pt idx="19">
                        <c:v>12301.088</c:v>
                      </c:pt>
                    </c:numCache>
                  </c:numRef>
                </c:val>
                <c:extLst>
                  <c:ext xmlns:c16="http://schemas.microsoft.com/office/drawing/2014/chart" uri="{C3380CC4-5D6E-409C-BE32-E72D297353CC}">
                    <c16:uniqueId val="{00000001-E142-4C2A-947C-13D301DE044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productivity!$C$6</c15:sqref>
                        </c15:formulaRef>
                      </c:ext>
                    </c:extLst>
                    <c:strCache>
                      <c:ptCount val="1"/>
                      <c:pt idx="0">
                        <c:v>Avg. Monthly Private Employment</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productivity!$A$7:$A$27</c15:sqref>
                        </c15:formulaRef>
                      </c:ext>
                    </c:extLst>
                    <c:strCache>
                      <c:ptCount val="21"/>
                      <c:pt idx="0">
                        <c:v>2001</c:v>
                      </c:pt>
                      <c:pt idx="1">
                        <c:v> 2002 </c:v>
                      </c:pt>
                      <c:pt idx="2">
                        <c:v> 2003 </c:v>
                      </c:pt>
                      <c:pt idx="3">
                        <c:v> 2004 </c:v>
                      </c:pt>
                      <c:pt idx="4">
                        <c:v> 2005 </c:v>
                      </c:pt>
                      <c:pt idx="5">
                        <c:v> 2006 </c:v>
                      </c:pt>
                      <c:pt idx="6">
                        <c:v> 2007 </c:v>
                      </c:pt>
                      <c:pt idx="7">
                        <c:v> 2008 </c:v>
                      </c:pt>
                      <c:pt idx="8">
                        <c:v> 2009 </c:v>
                      </c:pt>
                      <c:pt idx="9">
                        <c:v> 2010 </c:v>
                      </c:pt>
                      <c:pt idx="10">
                        <c:v> 2011 </c:v>
                      </c:pt>
                      <c:pt idx="11">
                        <c:v> 2012 </c:v>
                      </c:pt>
                      <c:pt idx="12">
                        <c:v> 2013 </c:v>
                      </c:pt>
                      <c:pt idx="13">
                        <c:v> 2014 </c:v>
                      </c:pt>
                      <c:pt idx="14">
                        <c:v>2015</c:v>
                      </c:pt>
                      <c:pt idx="15">
                        <c:v>2016</c:v>
                      </c:pt>
                      <c:pt idx="16">
                        <c:v>2017</c:v>
                      </c:pt>
                      <c:pt idx="17">
                        <c:v>2018</c:v>
                      </c:pt>
                      <c:pt idx="18">
                        <c:v>2019</c:v>
                      </c:pt>
                      <c:pt idx="19">
                        <c:v>2020</c:v>
                      </c:pt>
                      <c:pt idx="20">
                        <c:v>2021</c:v>
                      </c:pt>
                    </c:strCache>
                  </c:strRef>
                </c:cat>
                <c:val>
                  <c:numRef>
                    <c:extLst xmlns:c15="http://schemas.microsoft.com/office/drawing/2012/chart">
                      <c:ext xmlns:c15="http://schemas.microsoft.com/office/drawing/2012/chart" uri="{02D57815-91ED-43cb-92C2-25804820EDAC}">
                        <c15:formulaRef>
                          <c15:sqref>productivity!$C$8:$C$27</c15:sqref>
                        </c15:formulaRef>
                      </c:ext>
                    </c:extLst>
                    <c:numCache>
                      <c:formatCode>#,##0</c:formatCode>
                      <c:ptCount val="20"/>
                      <c:pt idx="0">
                        <c:v>100300</c:v>
                      </c:pt>
                      <c:pt idx="1">
                        <c:v>101200</c:v>
                      </c:pt>
                      <c:pt idx="2">
                        <c:v>103900</c:v>
                      </c:pt>
                      <c:pt idx="3">
                        <c:v>109000</c:v>
                      </c:pt>
                      <c:pt idx="4">
                        <c:v>112700</c:v>
                      </c:pt>
                      <c:pt idx="5">
                        <c:v>113800</c:v>
                      </c:pt>
                      <c:pt idx="6">
                        <c:v>112800</c:v>
                      </c:pt>
                      <c:pt idx="7">
                        <c:v>108200</c:v>
                      </c:pt>
                      <c:pt idx="8">
                        <c:v>106200</c:v>
                      </c:pt>
                      <c:pt idx="9">
                        <c:v>105800</c:v>
                      </c:pt>
                      <c:pt idx="10">
                        <c:v>105600</c:v>
                      </c:pt>
                      <c:pt idx="11">
                        <c:v>107000</c:v>
                      </c:pt>
                      <c:pt idx="12">
                        <c:v>110400</c:v>
                      </c:pt>
                      <c:pt idx="13">
                        <c:v>112100</c:v>
                      </c:pt>
                      <c:pt idx="14">
                        <c:v>116900</c:v>
                      </c:pt>
                      <c:pt idx="15">
                        <c:v>118600</c:v>
                      </c:pt>
                      <c:pt idx="16">
                        <c:v>122800</c:v>
                      </c:pt>
                      <c:pt idx="17">
                        <c:v>124700</c:v>
                      </c:pt>
                      <c:pt idx="18">
                        <c:v>118800</c:v>
                      </c:pt>
                      <c:pt idx="19">
                        <c:v>124700</c:v>
                      </c:pt>
                    </c:numCache>
                  </c:numRef>
                </c:val>
                <c:extLst>
                  <c:ext xmlns:c16="http://schemas.microsoft.com/office/drawing/2014/chart" uri="{C3380CC4-5D6E-409C-BE32-E72D297353CC}">
                    <c16:uniqueId val="{00000002-E142-4C2A-947C-13D301DE044F}"/>
                  </c:ext>
                </c:extLst>
              </c15:ser>
            </c15:filteredBarSeries>
          </c:ext>
        </c:extLst>
      </c:barChart>
      <c:lineChart>
        <c:grouping val="standard"/>
        <c:varyColors val="0"/>
        <c:dLbls>
          <c:showLegendKey val="0"/>
          <c:showVal val="0"/>
          <c:showCatName val="0"/>
          <c:showSerName val="0"/>
          <c:showPercent val="0"/>
          <c:showBubbleSize val="0"/>
        </c:dLbls>
        <c:marker val="1"/>
        <c:smooth val="0"/>
        <c:axId val="604361584"/>
        <c:axId val="604362368"/>
        <c:extLst>
          <c:ext xmlns:c15="http://schemas.microsoft.com/office/drawing/2012/chart" uri="{02D57815-91ED-43cb-92C2-25804820EDAC}">
            <c15:filteredLineSeries>
              <c15:ser>
                <c:idx val="3"/>
                <c:order val="3"/>
                <c:tx>
                  <c:strRef>
                    <c:extLst>
                      <c:ext uri="{02D57815-91ED-43cb-92C2-25804820EDAC}">
                        <c15:formulaRef>
                          <c15:sqref>productivity!$E$6</c15:sqref>
                        </c15:formulaRef>
                      </c:ext>
                    </c:extLst>
                    <c:strCache>
                      <c:ptCount val="1"/>
                      <c:pt idx="0">
                        <c:v>Productivity Change from Prior Year</c:v>
                      </c:pt>
                    </c:strCache>
                  </c:strRef>
                </c:tx>
                <c:spPr>
                  <a:ln w="28575" cap="rnd">
                    <a:solidFill>
                      <a:schemeClr val="accent4"/>
                    </a:solidFill>
                    <a:round/>
                  </a:ln>
                  <a:effectLst/>
                </c:spPr>
                <c:marker>
                  <c:symbol val="none"/>
                </c:marker>
                <c:cat>
                  <c:strRef>
                    <c:extLst>
                      <c:ext uri="{02D57815-91ED-43cb-92C2-25804820EDAC}">
                        <c15:formulaRef>
                          <c15:sqref>productivity!$A$8:$A$27</c15:sqref>
                        </c15:formulaRef>
                      </c:ext>
                    </c:extLst>
                    <c:strCache>
                      <c:ptCount val="20"/>
                      <c:pt idx="0">
                        <c:v> 2002 </c:v>
                      </c:pt>
                      <c:pt idx="1">
                        <c:v> 2003 </c:v>
                      </c:pt>
                      <c:pt idx="2">
                        <c:v> 2004 </c:v>
                      </c:pt>
                      <c:pt idx="3">
                        <c:v> 2005 </c:v>
                      </c:pt>
                      <c:pt idx="4">
                        <c:v> 2006 </c:v>
                      </c:pt>
                      <c:pt idx="5">
                        <c:v> 2007 </c:v>
                      </c:pt>
                      <c:pt idx="6">
                        <c:v> 2008 </c:v>
                      </c:pt>
                      <c:pt idx="7">
                        <c:v> 2009 </c:v>
                      </c:pt>
                      <c:pt idx="8">
                        <c:v> 2010 </c:v>
                      </c:pt>
                      <c:pt idx="9">
                        <c:v> 2011 </c:v>
                      </c:pt>
                      <c:pt idx="10">
                        <c:v> 2012 </c:v>
                      </c:pt>
                      <c:pt idx="11">
                        <c:v> 2013 </c:v>
                      </c:pt>
                      <c:pt idx="12">
                        <c:v> 2014 </c:v>
                      </c:pt>
                      <c:pt idx="13">
                        <c:v>2015</c:v>
                      </c:pt>
                      <c:pt idx="14">
                        <c:v>2016</c:v>
                      </c:pt>
                      <c:pt idx="15">
                        <c:v>2017</c:v>
                      </c:pt>
                      <c:pt idx="16">
                        <c:v>2018</c:v>
                      </c:pt>
                      <c:pt idx="17">
                        <c:v>2019</c:v>
                      </c:pt>
                      <c:pt idx="18">
                        <c:v>2020</c:v>
                      </c:pt>
                      <c:pt idx="19">
                        <c:v>2021</c:v>
                      </c:pt>
                    </c:strCache>
                  </c:strRef>
                </c:cat>
                <c:val>
                  <c:numRef>
                    <c:extLst>
                      <c:ext uri="{02D57815-91ED-43cb-92C2-25804820EDAC}">
                        <c15:formulaRef>
                          <c15:sqref>productivity!$E$8:$E$27</c15:sqref>
                        </c15:formulaRef>
                      </c:ext>
                    </c:extLst>
                    <c:numCache>
                      <c:formatCode>0.0%</c:formatCode>
                      <c:ptCount val="20"/>
                      <c:pt idx="0">
                        <c:v>5.3317036104176353E-2</c:v>
                      </c:pt>
                      <c:pt idx="1">
                        <c:v>2.1463507565840791E-2</c:v>
                      </c:pt>
                      <c:pt idx="2">
                        <c:v>2.0619001921752755E-2</c:v>
                      </c:pt>
                      <c:pt idx="3">
                        <c:v>4.0898467841117434E-4</c:v>
                      </c:pt>
                      <c:pt idx="4">
                        <c:v>-3.0607855906064785E-2</c:v>
                      </c:pt>
                      <c:pt idx="5">
                        <c:v>5.7318969998649836E-3</c:v>
                      </c:pt>
                      <c:pt idx="6">
                        <c:v>-3.3128751828711265E-3</c:v>
                      </c:pt>
                      <c:pt idx="7">
                        <c:v>-9.7339135552933966E-3</c:v>
                      </c:pt>
                      <c:pt idx="8">
                        <c:v>5.2961503258750937E-3</c:v>
                      </c:pt>
                      <c:pt idx="9">
                        <c:v>9.7834133919213421E-3</c:v>
                      </c:pt>
                      <c:pt idx="10">
                        <c:v>1.5355836051576243E-2</c:v>
                      </c:pt>
                      <c:pt idx="11">
                        <c:v>-4.5922303693842294E-2</c:v>
                      </c:pt>
                      <c:pt idx="12">
                        <c:v>-8.156272557813904E-4</c:v>
                      </c:pt>
                      <c:pt idx="13">
                        <c:v>1.0804457872610645E-2</c:v>
                      </c:pt>
                      <c:pt idx="14">
                        <c:v>-3.4996096246042419E-3</c:v>
                      </c:pt>
                      <c:pt idx="15">
                        <c:v>2.9318438921093912E-2</c:v>
                      </c:pt>
                      <c:pt idx="16">
                        <c:v>-2.2029628432832706E-2</c:v>
                      </c:pt>
                      <c:pt idx="17">
                        <c:v>1.9575645654242732E-2</c:v>
                      </c:pt>
                      <c:pt idx="18">
                        <c:v>2.8124679626225176E-2</c:v>
                      </c:pt>
                      <c:pt idx="19">
                        <c:v>1.977285635618594E-2</c:v>
                      </c:pt>
                    </c:numCache>
                  </c:numRef>
                </c:val>
                <c:smooth val="0"/>
                <c:extLst>
                  <c:ext xmlns:c16="http://schemas.microsoft.com/office/drawing/2014/chart" uri="{C3380CC4-5D6E-409C-BE32-E72D297353CC}">
                    <c16:uniqueId val="{00000003-E142-4C2A-947C-13D301DE044F}"/>
                  </c:ext>
                </c:extLst>
              </c15:ser>
            </c15:filteredLineSeries>
          </c:ext>
        </c:extLst>
      </c:lineChart>
      <c:catAx>
        <c:axId val="604359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04357664"/>
        <c:crosses val="autoZero"/>
        <c:auto val="1"/>
        <c:lblAlgn val="ctr"/>
        <c:lblOffset val="100"/>
        <c:noMultiLvlLbl val="0"/>
      </c:catAx>
      <c:valAx>
        <c:axId val="6043576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359624"/>
        <c:crosses val="autoZero"/>
        <c:crossBetween val="between"/>
      </c:valAx>
      <c:valAx>
        <c:axId val="604362368"/>
        <c:scaling>
          <c:orientation val="minMax"/>
        </c:scaling>
        <c:delete val="1"/>
        <c:axPos val="r"/>
        <c:numFmt formatCode="General" sourceLinked="1"/>
        <c:majorTickMark val="none"/>
        <c:minorTickMark val="none"/>
        <c:tickLblPos val="nextTo"/>
        <c:crossAx val="604361584"/>
        <c:crosses val="max"/>
        <c:crossBetween val="between"/>
      </c:valAx>
      <c:catAx>
        <c:axId val="604361584"/>
        <c:scaling>
          <c:orientation val="minMax"/>
        </c:scaling>
        <c:delete val="1"/>
        <c:axPos val="b"/>
        <c:numFmt formatCode="General" sourceLinked="1"/>
        <c:majorTickMark val="none"/>
        <c:minorTickMark val="none"/>
        <c:tickLblPos val="nextTo"/>
        <c:crossAx val="60436236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Productivity</a:t>
            </a:r>
            <a:r>
              <a:rPr lang="en-US" baseline="0"/>
              <a:t> Change from Prior Year</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243376120041076E-2"/>
          <c:y val="0.15769557823129254"/>
          <c:w val="0.88550473246918904"/>
          <c:h val="0.74367233113717923"/>
        </c:manualLayout>
      </c:layout>
      <c:barChart>
        <c:barDir val="col"/>
        <c:grouping val="clustered"/>
        <c:varyColors val="0"/>
        <c:ser>
          <c:idx val="0"/>
          <c:order val="0"/>
          <c:tx>
            <c:strRef>
              <c:f>productivity!$E$6</c:f>
              <c:strCache>
                <c:ptCount val="1"/>
                <c:pt idx="0">
                  <c:v>Productivity Change from Prior Year</c:v>
                </c:pt>
              </c:strCache>
            </c:strRef>
          </c:tx>
          <c:spPr>
            <a:solidFill>
              <a:srgbClr val="FCBD41"/>
            </a:solidFill>
            <a:ln>
              <a:solidFill>
                <a:srgbClr val="1FAAAC"/>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Tw Cen MT" panose="020B0602020104020603" pitchFamily="34" charset="0"/>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productivity!$A$7:$A$27</c:f>
              <c:strCache>
                <c:ptCount val="21"/>
                <c:pt idx="0">
                  <c:v>2001</c:v>
                </c:pt>
                <c:pt idx="1">
                  <c:v> 2002 </c:v>
                </c:pt>
                <c:pt idx="2">
                  <c:v> 2003 </c:v>
                </c:pt>
                <c:pt idx="3">
                  <c:v> 2004 </c:v>
                </c:pt>
                <c:pt idx="4">
                  <c:v> 2005 </c:v>
                </c:pt>
                <c:pt idx="5">
                  <c:v> 2006 </c:v>
                </c:pt>
                <c:pt idx="6">
                  <c:v> 2007 </c:v>
                </c:pt>
                <c:pt idx="7">
                  <c:v> 2008 </c:v>
                </c:pt>
                <c:pt idx="8">
                  <c:v> 2009 </c:v>
                </c:pt>
                <c:pt idx="9">
                  <c:v> 2010 </c:v>
                </c:pt>
                <c:pt idx="10">
                  <c:v> 2011 </c:v>
                </c:pt>
                <c:pt idx="11">
                  <c:v> 2012 </c:v>
                </c:pt>
                <c:pt idx="12">
                  <c:v> 2013 </c:v>
                </c:pt>
                <c:pt idx="13">
                  <c:v> 2014 </c:v>
                </c:pt>
                <c:pt idx="14">
                  <c:v>2015</c:v>
                </c:pt>
                <c:pt idx="15">
                  <c:v>2016</c:v>
                </c:pt>
                <c:pt idx="16">
                  <c:v>2017</c:v>
                </c:pt>
                <c:pt idx="17">
                  <c:v>2018</c:v>
                </c:pt>
                <c:pt idx="18">
                  <c:v>2019</c:v>
                </c:pt>
                <c:pt idx="19">
                  <c:v>2020</c:v>
                </c:pt>
                <c:pt idx="20">
                  <c:v>2021</c:v>
                </c:pt>
              </c:strCache>
            </c:strRef>
          </c:cat>
          <c:val>
            <c:numRef>
              <c:f>productivity!$E$7:$E$27</c:f>
              <c:numCache>
                <c:formatCode>0.0%</c:formatCode>
                <c:ptCount val="21"/>
                <c:pt idx="1">
                  <c:v>5.3317036104176353E-2</c:v>
                </c:pt>
                <c:pt idx="2">
                  <c:v>2.1463507565840791E-2</c:v>
                </c:pt>
                <c:pt idx="3">
                  <c:v>2.0619001921752755E-2</c:v>
                </c:pt>
                <c:pt idx="4">
                  <c:v>4.0898467841117434E-4</c:v>
                </c:pt>
                <c:pt idx="5">
                  <c:v>-3.0607855906064785E-2</c:v>
                </c:pt>
                <c:pt idx="6">
                  <c:v>5.7318969998649836E-3</c:v>
                </c:pt>
                <c:pt idx="7">
                  <c:v>-3.3128751828711265E-3</c:v>
                </c:pt>
                <c:pt idx="8">
                  <c:v>-9.7339135552933966E-3</c:v>
                </c:pt>
                <c:pt idx="9">
                  <c:v>5.2961503258750937E-3</c:v>
                </c:pt>
                <c:pt idx="10">
                  <c:v>9.7834133919213421E-3</c:v>
                </c:pt>
                <c:pt idx="11">
                  <c:v>1.5355836051576243E-2</c:v>
                </c:pt>
                <c:pt idx="12">
                  <c:v>-4.5922303693842294E-2</c:v>
                </c:pt>
                <c:pt idx="13">
                  <c:v>-8.156272557813904E-4</c:v>
                </c:pt>
                <c:pt idx="14">
                  <c:v>1.0804457872610645E-2</c:v>
                </c:pt>
                <c:pt idx="15">
                  <c:v>-3.4996096246042419E-3</c:v>
                </c:pt>
                <c:pt idx="16">
                  <c:v>2.9318438921093912E-2</c:v>
                </c:pt>
                <c:pt idx="17">
                  <c:v>-2.2029628432832706E-2</c:v>
                </c:pt>
                <c:pt idx="18">
                  <c:v>1.9575645654242732E-2</c:v>
                </c:pt>
                <c:pt idx="19">
                  <c:v>2.8124679626225176E-2</c:v>
                </c:pt>
                <c:pt idx="20">
                  <c:v>1.977285635618594E-2</c:v>
                </c:pt>
              </c:numCache>
            </c:numRef>
          </c:val>
          <c:extLst>
            <c:ext xmlns:c16="http://schemas.microsoft.com/office/drawing/2014/chart" uri="{C3380CC4-5D6E-409C-BE32-E72D297353CC}">
              <c16:uniqueId val="{00000000-9E1B-4287-A628-E5CF7FF6BE0B}"/>
            </c:ext>
          </c:extLst>
        </c:ser>
        <c:dLbls>
          <c:showLegendKey val="0"/>
          <c:showVal val="0"/>
          <c:showCatName val="0"/>
          <c:showSerName val="0"/>
          <c:showPercent val="0"/>
          <c:showBubbleSize val="0"/>
        </c:dLbls>
        <c:gapWidth val="50"/>
        <c:overlap val="-2"/>
        <c:axId val="604358056"/>
        <c:axId val="604356096"/>
      </c:barChart>
      <c:catAx>
        <c:axId val="6043580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cross"/>
        <c:minorTickMark val="none"/>
        <c:tickLblPos val="low"/>
        <c:spPr>
          <a:noFill/>
          <a:ln w="12700" cap="flat" cmpd="sng" algn="ctr">
            <a:solidFill>
              <a:schemeClr val="tx1">
                <a:lumMod val="15000"/>
                <a:lumOff val="85000"/>
              </a:schemeClr>
            </a:solidFill>
            <a:prstDash val="sysDash"/>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04356096"/>
        <c:crosses val="autoZero"/>
        <c:auto val="1"/>
        <c:lblAlgn val="ctr"/>
        <c:lblOffset val="100"/>
        <c:noMultiLvlLbl val="0"/>
      </c:catAx>
      <c:valAx>
        <c:axId val="6043560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358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43702</xdr:colOff>
      <xdr:row>0</xdr:row>
      <xdr:rowOff>26364</xdr:rowOff>
    </xdr:from>
    <xdr:to>
      <xdr:col>0</xdr:col>
      <xdr:colOff>1483098</xdr:colOff>
      <xdr:row>2</xdr:row>
      <xdr:rowOff>117861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702" y="26364"/>
          <a:ext cx="1467971" cy="611042"/>
        </a:xfrm>
        <a:prstGeom prst="rect">
          <a:avLst/>
        </a:prstGeom>
      </xdr:spPr>
    </xdr:pic>
    <xdr:clientData/>
  </xdr:twoCellAnchor>
  <xdr:twoCellAnchor>
    <xdr:from>
      <xdr:col>0</xdr:col>
      <xdr:colOff>83820</xdr:colOff>
      <xdr:row>30</xdr:row>
      <xdr:rowOff>83129</xdr:rowOff>
    </xdr:from>
    <xdr:to>
      <xdr:col>4</xdr:col>
      <xdr:colOff>1013460</xdr:colOff>
      <xdr:row>41</xdr:row>
      <xdr:rowOff>124691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45</xdr:row>
      <xdr:rowOff>55418</xdr:rowOff>
    </xdr:from>
    <xdr:to>
      <xdr:col>4</xdr:col>
      <xdr:colOff>1004454</xdr:colOff>
      <xdr:row>66</xdr:row>
      <xdr:rowOff>173181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zoomScale="110" zoomScaleNormal="110" workbookViewId="0">
      <selection activeCell="H5" sqref="H5"/>
    </sheetView>
  </sheetViews>
  <sheetFormatPr defaultRowHeight="15" x14ac:dyDescent="0.25"/>
  <cols>
    <col min="1" max="1" width="22.28515625" customWidth="1"/>
    <col min="2" max="5" width="15.7109375" customWidth="1"/>
    <col min="6" max="6" width="9.28515625" customWidth="1"/>
    <col min="7" max="7" width="12.7109375" customWidth="1"/>
    <col min="8" max="8" width="12.140625" customWidth="1"/>
    <col min="9" max="9" width="11.28515625" customWidth="1"/>
  </cols>
  <sheetData>
    <row r="1" spans="1:11" s="1" customFormat="1" ht="20.100000000000001" customHeight="1" x14ac:dyDescent="0.2">
      <c r="B1" s="6" t="s">
        <v>16</v>
      </c>
      <c r="E1" s="2"/>
    </row>
    <row r="2" spans="1:11" s="1" customFormat="1" ht="20.25" x14ac:dyDescent="0.3">
      <c r="A2" s="3"/>
      <c r="B2" s="7" t="s">
        <v>15</v>
      </c>
      <c r="D2" s="4"/>
      <c r="E2" s="4"/>
      <c r="I2" s="5"/>
      <c r="J2" s="10"/>
    </row>
    <row r="3" spans="1:11" s="5" customFormat="1" ht="20.25" x14ac:dyDescent="0.3">
      <c r="A3" s="3"/>
      <c r="B3" s="33" t="s">
        <v>22</v>
      </c>
      <c r="D3" s="4"/>
      <c r="E3" s="4"/>
      <c r="J3" s="10"/>
    </row>
    <row r="4" spans="1:11" s="5" customFormat="1" ht="10.9" customHeight="1" x14ac:dyDescent="0.3">
      <c r="A4" s="3"/>
      <c r="B4" s="8"/>
      <c r="D4" s="4"/>
      <c r="E4" s="4"/>
      <c r="J4" s="10"/>
    </row>
    <row r="5" spans="1:11" s="1" customFormat="1" ht="56.45" customHeight="1" x14ac:dyDescent="0.2">
      <c r="A5" s="32" t="s">
        <v>21</v>
      </c>
      <c r="B5" s="32"/>
      <c r="C5" s="32"/>
      <c r="D5" s="32"/>
      <c r="E5" s="32"/>
      <c r="F5" s="12"/>
      <c r="G5" s="11"/>
      <c r="H5" s="11"/>
      <c r="I5" s="11"/>
    </row>
    <row r="6" spans="1:11" ht="52.5" x14ac:dyDescent="0.25">
      <c r="A6" s="13" t="s">
        <v>0</v>
      </c>
      <c r="B6" s="34" t="s">
        <v>23</v>
      </c>
      <c r="C6" s="14" t="s">
        <v>18</v>
      </c>
      <c r="D6" s="34" t="s">
        <v>24</v>
      </c>
      <c r="E6" s="14" t="s">
        <v>14</v>
      </c>
      <c r="G6" s="21"/>
      <c r="H6" s="28" t="s">
        <v>20</v>
      </c>
    </row>
    <row r="7" spans="1:11" x14ac:dyDescent="0.25">
      <c r="A7" s="24">
        <v>2001</v>
      </c>
      <c r="B7" s="16">
        <v>8847.9480000000003</v>
      </c>
      <c r="C7" s="27">
        <v>101500</v>
      </c>
      <c r="D7" s="16">
        <f>(B7*1000000)/C7</f>
        <v>87171.901477832507</v>
      </c>
      <c r="E7" s="14"/>
      <c r="G7">
        <v>8847948</v>
      </c>
      <c r="H7" s="26">
        <f>G7/1000</f>
        <v>8847.9480000000003</v>
      </c>
      <c r="I7" s="25"/>
      <c r="K7" s="29"/>
    </row>
    <row r="8" spans="1:11" x14ac:dyDescent="0.25">
      <c r="A8" s="15" t="s">
        <v>1</v>
      </c>
      <c r="B8" s="16">
        <v>9222.1620000000003</v>
      </c>
      <c r="C8" s="18">
        <v>100300</v>
      </c>
      <c r="D8" s="16">
        <f t="shared" ref="D7:D23" si="0">(B8*1000000)/C8</f>
        <v>91945.782652043868</v>
      </c>
      <c r="E8" s="17">
        <f>LN(D8/D7)</f>
        <v>5.3317036104176353E-2</v>
      </c>
      <c r="G8">
        <v>9222162</v>
      </c>
      <c r="H8" s="26">
        <f t="shared" ref="H8:H27" si="1">G8/1000</f>
        <v>9222.1620000000003</v>
      </c>
      <c r="I8" s="25"/>
      <c r="K8" s="29"/>
    </row>
    <row r="9" spans="1:11" x14ac:dyDescent="0.25">
      <c r="A9" s="15" t="s">
        <v>2</v>
      </c>
      <c r="B9" s="16">
        <v>9506.7880000000005</v>
      </c>
      <c r="C9" s="18">
        <v>101200</v>
      </c>
      <c r="D9" s="16">
        <f t="shared" si="0"/>
        <v>93940.592885375489</v>
      </c>
      <c r="E9" s="17">
        <f>LN(D9/D8)</f>
        <v>2.1463507565840791E-2</v>
      </c>
      <c r="G9">
        <v>9506788</v>
      </c>
      <c r="H9" s="26">
        <f t="shared" si="1"/>
        <v>9506.7880000000005</v>
      </c>
      <c r="I9" s="25"/>
      <c r="K9" s="29"/>
    </row>
    <row r="10" spans="1:11" x14ac:dyDescent="0.25">
      <c r="A10" s="15" t="s">
        <v>3</v>
      </c>
      <c r="B10" s="16">
        <v>9963.7669999999998</v>
      </c>
      <c r="C10" s="18">
        <v>103900</v>
      </c>
      <c r="D10" s="16">
        <f t="shared" si="0"/>
        <v>95897.661212704523</v>
      </c>
      <c r="E10" s="17">
        <f>LN(D10/D9)</f>
        <v>2.0619001921752755E-2</v>
      </c>
      <c r="G10">
        <v>9963767</v>
      </c>
      <c r="H10" s="26">
        <f t="shared" si="1"/>
        <v>9963.7669999999998</v>
      </c>
      <c r="I10" s="25"/>
      <c r="K10" s="29"/>
    </row>
    <row r="11" spans="1:11" x14ac:dyDescent="0.25">
      <c r="A11" s="15" t="s">
        <v>4</v>
      </c>
      <c r="B11" s="16">
        <v>10457.120999999999</v>
      </c>
      <c r="C11" s="19">
        <v>109000</v>
      </c>
      <c r="D11" s="16">
        <f t="shared" si="0"/>
        <v>95936.889908256882</v>
      </c>
      <c r="E11" s="17">
        <f>LN(D11/D10)</f>
        <v>4.0898467841117434E-4</v>
      </c>
      <c r="G11">
        <v>10457121</v>
      </c>
      <c r="H11" s="26">
        <f t="shared" si="1"/>
        <v>10457.120999999999</v>
      </c>
      <c r="I11" s="25"/>
      <c r="K11" s="29"/>
    </row>
    <row r="12" spans="1:11" x14ac:dyDescent="0.25">
      <c r="A12" s="15" t="s">
        <v>5</v>
      </c>
      <c r="B12" s="16">
        <v>10486.165999999999</v>
      </c>
      <c r="C12" s="19">
        <v>112700</v>
      </c>
      <c r="D12" s="16">
        <f t="shared" si="0"/>
        <v>93044.951197870454</v>
      </c>
      <c r="E12" s="17">
        <f t="shared" ref="E12:E18" si="2">LN(D12/D11)</f>
        <v>-3.0607855906064785E-2</v>
      </c>
      <c r="G12">
        <v>10486166</v>
      </c>
      <c r="H12" s="26">
        <f t="shared" si="1"/>
        <v>10486.165999999999</v>
      </c>
      <c r="I12" s="25"/>
      <c r="K12" s="29"/>
    </row>
    <row r="13" spans="1:11" x14ac:dyDescent="0.25">
      <c r="A13" s="15" t="s">
        <v>6</v>
      </c>
      <c r="B13" s="16">
        <v>10649.382</v>
      </c>
      <c r="C13" s="19">
        <v>113800</v>
      </c>
      <c r="D13" s="16">
        <f t="shared" si="0"/>
        <v>93579.806678383131</v>
      </c>
      <c r="E13" s="17">
        <f t="shared" si="2"/>
        <v>5.7318969998649836E-3</v>
      </c>
      <c r="G13">
        <v>10649382</v>
      </c>
      <c r="H13" s="26">
        <f t="shared" si="1"/>
        <v>10649.382</v>
      </c>
      <c r="I13" s="25"/>
      <c r="K13" s="29"/>
    </row>
    <row r="14" spans="1:11" x14ac:dyDescent="0.25">
      <c r="A14" s="15" t="s">
        <v>7</v>
      </c>
      <c r="B14" s="16">
        <v>10520.89</v>
      </c>
      <c r="C14" s="19">
        <v>112800</v>
      </c>
      <c r="D14" s="16">
        <f t="shared" si="0"/>
        <v>93270.301418439718</v>
      </c>
      <c r="E14" s="17">
        <f t="shared" si="2"/>
        <v>-3.3128751828711265E-3</v>
      </c>
      <c r="G14">
        <v>10520890</v>
      </c>
      <c r="H14" s="26">
        <f t="shared" si="1"/>
        <v>10520.89</v>
      </c>
      <c r="I14" s="25"/>
      <c r="K14" s="29"/>
    </row>
    <row r="15" spans="1:11" x14ac:dyDescent="0.25">
      <c r="A15" s="15" t="s">
        <v>8</v>
      </c>
      <c r="B15" s="16">
        <v>9994.09</v>
      </c>
      <c r="C15" s="19">
        <v>108200</v>
      </c>
      <c r="D15" s="16">
        <f t="shared" si="0"/>
        <v>92366.820702402954</v>
      </c>
      <c r="E15" s="17">
        <f t="shared" si="2"/>
        <v>-9.7339135552933966E-3</v>
      </c>
      <c r="G15">
        <v>9994090</v>
      </c>
      <c r="H15" s="26">
        <f t="shared" si="1"/>
        <v>9994.09</v>
      </c>
      <c r="I15" s="25"/>
      <c r="K15" s="29"/>
    </row>
    <row r="16" spans="1:11" x14ac:dyDescent="0.25">
      <c r="A16" s="15" t="s">
        <v>9</v>
      </c>
      <c r="B16" s="16">
        <v>9861.4459999999999</v>
      </c>
      <c r="C16" s="19">
        <v>106200</v>
      </c>
      <c r="D16" s="16">
        <f t="shared" si="0"/>
        <v>92857.306967984929</v>
      </c>
      <c r="E16" s="17">
        <f t="shared" si="2"/>
        <v>5.2961503258750937E-3</v>
      </c>
      <c r="G16">
        <v>9861446</v>
      </c>
      <c r="H16" s="26">
        <f t="shared" si="1"/>
        <v>9861.4459999999999</v>
      </c>
      <c r="I16" s="25"/>
      <c r="K16" s="29"/>
    </row>
    <row r="17" spans="1:11" x14ac:dyDescent="0.25">
      <c r="A17" s="15" t="s">
        <v>10</v>
      </c>
      <c r="B17" s="16">
        <v>9920.89</v>
      </c>
      <c r="C17" s="19">
        <v>105800</v>
      </c>
      <c r="D17" s="16">
        <f t="shared" si="0"/>
        <v>93770.226843100187</v>
      </c>
      <c r="E17" s="17">
        <f t="shared" si="2"/>
        <v>9.7834133919213421E-3</v>
      </c>
      <c r="G17">
        <v>9920890</v>
      </c>
      <c r="H17" s="26">
        <f t="shared" si="1"/>
        <v>9920.89</v>
      </c>
      <c r="I17" s="25"/>
      <c r="K17" s="29"/>
    </row>
    <row r="18" spans="1:11" x14ac:dyDescent="0.25">
      <c r="A18" s="15" t="s">
        <v>11</v>
      </c>
      <c r="B18" s="16">
        <v>10055.365</v>
      </c>
      <c r="C18" s="19">
        <v>105600</v>
      </c>
      <c r="D18" s="16">
        <f t="shared" si="0"/>
        <v>95221.259469696975</v>
      </c>
      <c r="E18" s="17">
        <f t="shared" si="2"/>
        <v>1.5355836051576243E-2</v>
      </c>
      <c r="G18">
        <v>10055365</v>
      </c>
      <c r="H18" s="26">
        <f t="shared" si="1"/>
        <v>10055.365</v>
      </c>
      <c r="I18" s="25"/>
      <c r="K18" s="29"/>
    </row>
    <row r="19" spans="1:11" x14ac:dyDescent="0.25">
      <c r="A19" s="15" t="s">
        <v>12</v>
      </c>
      <c r="B19" s="16">
        <v>9731.3680000000004</v>
      </c>
      <c r="C19" s="19">
        <v>107000</v>
      </c>
      <c r="D19" s="16">
        <f t="shared" si="0"/>
        <v>90947.364485981307</v>
      </c>
      <c r="E19" s="17">
        <f t="shared" ref="E19:E20" si="3">LN(D19/D18)</f>
        <v>-4.5922303693842294E-2</v>
      </c>
      <c r="G19">
        <v>9731368</v>
      </c>
      <c r="H19" s="26">
        <f t="shared" si="1"/>
        <v>9731.3680000000004</v>
      </c>
      <c r="I19" s="25"/>
      <c r="K19" s="29"/>
    </row>
    <row r="20" spans="1:11" x14ac:dyDescent="0.25">
      <c r="A20" s="15" t="s">
        <v>13</v>
      </c>
      <c r="B20" s="16">
        <v>10032.403</v>
      </c>
      <c r="C20" s="19">
        <v>110400</v>
      </c>
      <c r="D20" s="16">
        <f t="shared" si="0"/>
        <v>90873.215579710144</v>
      </c>
      <c r="E20" s="17">
        <f t="shared" si="3"/>
        <v>-8.156272557813904E-4</v>
      </c>
      <c r="G20">
        <v>10032403</v>
      </c>
      <c r="H20" s="26">
        <f t="shared" si="1"/>
        <v>10032.403</v>
      </c>
      <c r="I20" s="25"/>
      <c r="K20" s="29"/>
    </row>
    <row r="21" spans="1:11" x14ac:dyDescent="0.25">
      <c r="A21" s="15">
        <v>2015</v>
      </c>
      <c r="B21" s="16">
        <v>10297.548000000001</v>
      </c>
      <c r="C21" s="19">
        <v>112100</v>
      </c>
      <c r="D21" s="16">
        <f t="shared" si="0"/>
        <v>91860.374665477255</v>
      </c>
      <c r="E21" s="17">
        <f t="shared" ref="E21:E25" si="4">LN(D21/D20)</f>
        <v>1.0804457872610645E-2</v>
      </c>
      <c r="G21">
        <v>10297548</v>
      </c>
      <c r="H21" s="26">
        <f t="shared" si="1"/>
        <v>10297.548000000001</v>
      </c>
      <c r="I21" s="25"/>
      <c r="K21" s="29"/>
    </row>
    <row r="22" spans="1:11" x14ac:dyDescent="0.25">
      <c r="A22" s="15">
        <v>2016</v>
      </c>
      <c r="B22" s="16">
        <v>10700.963</v>
      </c>
      <c r="C22" s="19">
        <v>116900</v>
      </c>
      <c r="D22" s="16">
        <f t="shared" si="0"/>
        <v>91539.461077844317</v>
      </c>
      <c r="E22" s="17">
        <f t="shared" si="4"/>
        <v>-3.4996096246042419E-3</v>
      </c>
      <c r="G22">
        <v>10700963</v>
      </c>
      <c r="H22" s="26">
        <f t="shared" si="1"/>
        <v>10700.963</v>
      </c>
      <c r="I22" s="25"/>
      <c r="K22" s="29"/>
    </row>
    <row r="23" spans="1:11" x14ac:dyDescent="0.25">
      <c r="A23" s="15">
        <v>2017</v>
      </c>
      <c r="B23" s="16">
        <v>11179.59</v>
      </c>
      <c r="C23" s="19">
        <v>118600</v>
      </c>
      <c r="D23" s="16">
        <f t="shared" si="0"/>
        <v>94262.984822934231</v>
      </c>
      <c r="E23" s="17">
        <f t="shared" si="4"/>
        <v>2.9318438921093912E-2</v>
      </c>
      <c r="G23">
        <v>11179590</v>
      </c>
      <c r="H23" s="26">
        <f t="shared" si="1"/>
        <v>11179.59</v>
      </c>
      <c r="I23" s="25"/>
      <c r="K23" s="29"/>
    </row>
    <row r="24" spans="1:11" x14ac:dyDescent="0.25">
      <c r="A24" s="15">
        <v>2018</v>
      </c>
      <c r="B24" s="16">
        <v>11323.279</v>
      </c>
      <c r="C24" s="19">
        <v>122800</v>
      </c>
      <c r="D24" s="16">
        <f t="shared" ref="D24" si="5">(B24*1000000)/C24</f>
        <v>92209.112377850164</v>
      </c>
      <c r="E24" s="17">
        <f t="shared" si="4"/>
        <v>-2.2029628432832706E-2</v>
      </c>
      <c r="G24">
        <v>11323279</v>
      </c>
      <c r="H24" s="26">
        <f t="shared" si="1"/>
        <v>11323.279</v>
      </c>
      <c r="I24" s="25"/>
      <c r="K24" s="29"/>
    </row>
    <row r="25" spans="1:11" x14ac:dyDescent="0.25">
      <c r="A25" s="15">
        <v>2019</v>
      </c>
      <c r="B25" s="16">
        <v>11725.784</v>
      </c>
      <c r="C25" s="19">
        <v>124700</v>
      </c>
      <c r="D25" s="16">
        <f t="shared" ref="D25:D27" si="6">(B25*1000000)/C25</f>
        <v>94031.948676824381</v>
      </c>
      <c r="E25" s="17">
        <f>LN(D25/D24)</f>
        <v>1.9575645654242732E-2</v>
      </c>
      <c r="G25">
        <v>11725784</v>
      </c>
      <c r="H25" s="26">
        <f t="shared" si="1"/>
        <v>11725.784</v>
      </c>
      <c r="I25" s="25"/>
      <c r="K25" s="29"/>
    </row>
    <row r="26" spans="1:11" x14ac:dyDescent="0.25">
      <c r="A26" s="15">
        <v>2020</v>
      </c>
      <c r="B26" s="16">
        <v>11489.636</v>
      </c>
      <c r="C26" s="19">
        <v>118800</v>
      </c>
      <c r="D26" s="16">
        <f t="shared" ref="D26" si="7">(B26*1000000)/C26</f>
        <v>96714.10774410775</v>
      </c>
      <c r="E26" s="17">
        <f>LN(D26/D25)</f>
        <v>2.8124679626225176E-2</v>
      </c>
      <c r="G26">
        <v>11489636</v>
      </c>
      <c r="H26" s="26">
        <f t="shared" si="1"/>
        <v>11489.636</v>
      </c>
      <c r="I26" s="25"/>
      <c r="K26" s="29"/>
    </row>
    <row r="27" spans="1:11" x14ac:dyDescent="0.25">
      <c r="A27" s="15">
        <v>2021</v>
      </c>
      <c r="B27" s="16">
        <v>12301.088</v>
      </c>
      <c r="C27" s="19">
        <v>124700</v>
      </c>
      <c r="D27" s="16">
        <f t="shared" si="6"/>
        <v>98645.453087409784</v>
      </c>
      <c r="E27" s="17">
        <f>LN(D27/D26)</f>
        <v>1.977285635618594E-2</v>
      </c>
      <c r="F27" s="9"/>
      <c r="G27">
        <v>12301088</v>
      </c>
      <c r="H27" s="26">
        <f t="shared" si="1"/>
        <v>12301.088</v>
      </c>
      <c r="I27" s="25"/>
      <c r="K27" s="29"/>
    </row>
    <row r="28" spans="1:11" ht="7.9" customHeight="1" x14ac:dyDescent="0.25">
      <c r="A28" s="30" t="s">
        <v>17</v>
      </c>
      <c r="B28" s="30"/>
      <c r="C28" s="30"/>
      <c r="D28" s="30"/>
      <c r="E28" s="30"/>
      <c r="G28" s="22"/>
      <c r="H28" s="26"/>
    </row>
    <row r="29" spans="1:11" x14ac:dyDescent="0.25">
      <c r="A29" s="31"/>
      <c r="B29" s="31"/>
      <c r="C29" s="31"/>
      <c r="D29" s="31"/>
      <c r="E29" s="31"/>
      <c r="G29" s="22"/>
    </row>
    <row r="30" spans="1:11" x14ac:dyDescent="0.25">
      <c r="A30" s="23" t="s">
        <v>19</v>
      </c>
      <c r="B30" s="20"/>
      <c r="C30" s="20"/>
      <c r="D30" s="20"/>
      <c r="E30" s="20"/>
    </row>
  </sheetData>
  <sortState ref="G7:G20">
    <sortCondition descending="1" ref="G8"/>
  </sortState>
  <mergeCells count="2">
    <mergeCell ref="A28:E29"/>
    <mergeCell ref="A5:E5"/>
  </mergeCells>
  <pageMargins left="0.7" right="0.7" top="0.75" bottom="0.75" header="0.3" footer="0.3"/>
  <pageSetup orientation="portrait" r:id="rId1"/>
  <headerFooter>
    <oddFooter>&amp;LPage &amp;P of &amp;N&amp;CTallahassee-Leon County
Office of Economic Vitality&amp;RRev. 12/22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productivity</vt:lpstr>
      <vt:lpstr>productivity!Print_Area</vt:lpstr>
      <vt:lpstr>productivity!Print_Titles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Dan</dc:creator>
  <cp:lastModifiedBy>Daniel Lucas</cp:lastModifiedBy>
  <cp:lastPrinted>2022-12-08T19:02:13Z</cp:lastPrinted>
  <dcterms:created xsi:type="dcterms:W3CDTF">2016-05-11T17:20:38Z</dcterms:created>
  <dcterms:modified xsi:type="dcterms:W3CDTF">2022-12-08T19:03:43Z</dcterms:modified>
</cp:coreProperties>
</file>