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ducation\"/>
    </mc:Choice>
  </mc:AlternateContent>
  <bookViews>
    <workbookView xWindow="0" yWindow="0" windowWidth="12396" windowHeight="8568"/>
  </bookViews>
  <sheets>
    <sheet name="public school enrollment" sheetId="1" r:id="rId1"/>
  </sheets>
  <definedNames>
    <definedName name="_xlnm.Print_Area" localSheetId="0">'public school enrollment'!$A$1:$G$43</definedName>
    <definedName name="TABLE" localSheetId="0">'public school enrollment'!$B$7:$G$63</definedName>
  </definedNames>
  <calcPr calcId="162913"/>
</workbook>
</file>

<file path=xl/calcChain.xml><?xml version="1.0" encoding="utf-8"?>
<calcChain xmlns="http://schemas.openxmlformats.org/spreadsheetml/2006/main">
  <c r="N24" i="1" l="1"/>
  <c r="M24" i="1"/>
  <c r="G26" i="1"/>
  <c r="F26" i="1"/>
  <c r="F25" i="1" l="1"/>
  <c r="F24" i="1" l="1"/>
  <c r="G25" i="1" l="1"/>
  <c r="F23" i="1"/>
  <c r="G24" i="1" s="1"/>
  <c r="F22" i="1"/>
  <c r="G23" i="1" l="1"/>
  <c r="F21" i="1"/>
  <c r="G21" i="1" l="1"/>
  <c r="F20" i="1"/>
  <c r="F18" i="1"/>
  <c r="F19" i="1"/>
  <c r="G22" i="1" s="1"/>
  <c r="G19" i="1" l="1"/>
  <c r="G20" i="1"/>
  <c r="F17" i="1"/>
  <c r="G18" i="1" s="1"/>
  <c r="F11" i="1" l="1"/>
  <c r="F10" i="1"/>
  <c r="F9" i="1"/>
  <c r="F8" i="1"/>
  <c r="G9" i="1" l="1"/>
  <c r="G11" i="1"/>
  <c r="G10" i="1"/>
  <c r="F16" i="1"/>
  <c r="G17" i="1" s="1"/>
  <c r="F15" i="1"/>
  <c r="F14" i="1"/>
  <c r="F13" i="1"/>
  <c r="F12" i="1"/>
  <c r="G12" i="1" l="1"/>
  <c r="G16" i="1"/>
  <c r="G15" i="1"/>
  <c r="G14" i="1"/>
  <c r="G13" i="1"/>
</calcChain>
</file>

<file path=xl/sharedStrings.xml><?xml version="1.0" encoding="utf-8"?>
<sst xmlns="http://schemas.openxmlformats.org/spreadsheetml/2006/main" count="37" uniqueCount="37">
  <si>
    <t>Year</t>
  </si>
  <si>
    <t>Education</t>
  </si>
  <si>
    <t>Trend:</t>
  </si>
  <si>
    <t>Source:</t>
  </si>
  <si>
    <t>Enrollment</t>
  </si>
  <si>
    <t>Public Schools:</t>
  </si>
  <si>
    <t>FAMU-DRS</t>
  </si>
  <si>
    <t>Leon County Schools</t>
  </si>
  <si>
    <t>2011/12</t>
  </si>
  <si>
    <t>2012/13</t>
  </si>
  <si>
    <t>2013/14</t>
  </si>
  <si>
    <t>2014/15</t>
  </si>
  <si>
    <t>2015/16</t>
  </si>
  <si>
    <t>Public School Enrollment</t>
  </si>
  <si>
    <t>Note:</t>
  </si>
  <si>
    <t>Florida Department of Education</t>
  </si>
  <si>
    <t>2016/17</t>
  </si>
  <si>
    <t>2010/11</t>
  </si>
  <si>
    <t>2009/10</t>
  </si>
  <si>
    <t>2008/09</t>
  </si>
  <si>
    <t>2007/08</t>
  </si>
  <si>
    <t>Enrollment Change from Prior Year</t>
  </si>
  <si>
    <t>2017/18</t>
  </si>
  <si>
    <t>2018/19</t>
  </si>
  <si>
    <t>FSU Schools</t>
  </si>
  <si>
    <t>2019/20</t>
  </si>
  <si>
    <t>10-yr CAGR</t>
  </si>
  <si>
    <t>10-yr AAGR</t>
  </si>
  <si>
    <t>2020/21</t>
  </si>
  <si>
    <t>2021/22</t>
  </si>
  <si>
    <t>2022/23</t>
  </si>
  <si>
    <t>2023/24</t>
  </si>
  <si>
    <t>2024/25</t>
  </si>
  <si>
    <t>2025/26</t>
  </si>
  <si>
    <t>TSC</t>
  </si>
  <si>
    <t>Public school enrollment has averaged around 36,000 over the past ten years. Enrollment decreased about 6% between 2019/20 and 2025/26.</t>
  </si>
  <si>
    <t xml:space="preserve">FAMU-DRS, FSU Schools, and TSC are public schools sponsored by their respective institutions and operated by the State of Florida.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</si>
</sst>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b/>
      <sz val="9"/>
      <color theme="0"/>
      <name val="Verdana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AAAC"/>
        <bgColor indexed="64"/>
      </patternFill>
    </fill>
    <fill>
      <patternFill patternType="solid">
        <fgColor rgb="FFFCBD41"/>
        <bgColor indexed="64"/>
      </patternFill>
    </fill>
    <fill>
      <patternFill patternType="solid">
        <fgColor rgb="FF4748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1A6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7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Fill="1" applyBorder="1" applyAlignment="1">
      <alignment horizontal="right" vertical="top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top"/>
    </xf>
    <xf numFmtId="0" fontId="12" fillId="0" borderId="0" xfId="3" applyFont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11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top"/>
    </xf>
    <xf numFmtId="0" fontId="9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/>
    </xf>
    <xf numFmtId="3" fontId="8" fillId="0" borderId="1" xfId="3" applyNumberFormat="1" applyFont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/>
    <xf numFmtId="0" fontId="0" fillId="0" borderId="0" xfId="0"/>
    <xf numFmtId="0" fontId="13" fillId="2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0" fillId="0" borderId="0" xfId="0" applyAlignment="1"/>
    <xf numFmtId="3" fontId="0" fillId="0" borderId="1" xfId="0" applyNumberFormat="1" applyFill="1" applyBorder="1" applyAlignment="1">
      <alignment horizontal="center"/>
    </xf>
    <xf numFmtId="3" fontId="14" fillId="5" borderId="0" xfId="0" applyNumberFormat="1" applyFont="1" applyFill="1" applyAlignment="1">
      <alignment horizontal="right" wrapText="1" readingOrder="1"/>
    </xf>
    <xf numFmtId="0" fontId="0" fillId="0" borderId="0" xfId="0"/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3" fillId="6" borderId="1" xfId="3" applyFont="1" applyFill="1" applyBorder="1" applyAlignment="1">
      <alignment horizontal="center" vertical="center" wrapText="1"/>
    </xf>
    <xf numFmtId="3" fontId="8" fillId="7" borderId="1" xfId="3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</cellXfs>
  <cellStyles count="4">
    <cellStyle name="Normal" xfId="0" builtinId="0" customBuiltin="1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A81A6F"/>
      <color rgb="FF474849"/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Enrollment at Public Schools in Leon County</a:t>
            </a:r>
          </a:p>
        </c:rich>
      </c:tx>
      <c:layout>
        <c:manualLayout>
          <c:xMode val="edge"/>
          <c:yMode val="edge"/>
          <c:x val="0.25771633775420477"/>
          <c:y val="4.227186058851221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21114455801"/>
          <c:y val="7.9817107444652799E-2"/>
          <c:w val="0.86860253491659412"/>
          <c:h val="0.812854751884268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'public school enrollment'!$E$7</c:f>
              <c:strCache>
                <c:ptCount val="1"/>
                <c:pt idx="0">
                  <c:v>Leon County Schools</c:v>
                </c:pt>
              </c:strCache>
            </c:strRef>
          </c:tx>
          <c:spPr>
            <a:solidFill>
              <a:srgbClr val="47484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'public school enrollment'!$A$8:$A$26</c:f>
              <c:strCache>
                <c:ptCount val="19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2017/18</c:v>
                </c:pt>
                <c:pt idx="11">
                  <c:v>2018/19</c:v>
                </c:pt>
                <c:pt idx="12">
                  <c:v>2019/20</c:v>
                </c:pt>
                <c:pt idx="13">
                  <c:v>2020/21</c:v>
                </c:pt>
                <c:pt idx="14">
                  <c:v>2021/22</c:v>
                </c:pt>
                <c:pt idx="15">
                  <c:v>2022/23</c:v>
                </c:pt>
                <c:pt idx="16">
                  <c:v>2023/24</c:v>
                </c:pt>
                <c:pt idx="17">
                  <c:v>2024/25</c:v>
                </c:pt>
                <c:pt idx="18">
                  <c:v>2025/26</c:v>
                </c:pt>
              </c:strCache>
            </c:strRef>
          </c:cat>
          <c:val>
            <c:numRef>
              <c:f>'public school enrollment'!$E$8:$E$26</c:f>
              <c:numCache>
                <c:formatCode>#,##0</c:formatCode>
                <c:ptCount val="19"/>
                <c:pt idx="0">
                  <c:v>32471</c:v>
                </c:pt>
                <c:pt idx="1">
                  <c:v>32521</c:v>
                </c:pt>
                <c:pt idx="2">
                  <c:v>32708</c:v>
                </c:pt>
                <c:pt idx="3">
                  <c:v>33327</c:v>
                </c:pt>
                <c:pt idx="4">
                  <c:v>33218</c:v>
                </c:pt>
                <c:pt idx="5">
                  <c:v>33432</c:v>
                </c:pt>
                <c:pt idx="6">
                  <c:v>33747</c:v>
                </c:pt>
                <c:pt idx="7">
                  <c:v>33681</c:v>
                </c:pt>
                <c:pt idx="8">
                  <c:v>33736</c:v>
                </c:pt>
                <c:pt idx="9">
                  <c:v>33954</c:v>
                </c:pt>
                <c:pt idx="10">
                  <c:v>34268</c:v>
                </c:pt>
                <c:pt idx="11">
                  <c:v>33978</c:v>
                </c:pt>
                <c:pt idx="12">
                  <c:v>33847</c:v>
                </c:pt>
                <c:pt idx="13">
                  <c:v>32845</c:v>
                </c:pt>
                <c:pt idx="14">
                  <c:v>32562</c:v>
                </c:pt>
                <c:pt idx="15">
                  <c:v>32212</c:v>
                </c:pt>
                <c:pt idx="16">
                  <c:v>31769</c:v>
                </c:pt>
                <c:pt idx="17">
                  <c:v>31645</c:v>
                </c:pt>
                <c:pt idx="18">
                  <c:v>30964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8-432E-984C-895BB8B0AC1A}"/>
            </c:ext>
          </c:extLst>
        </c:ser>
        <c:ser>
          <c:idx val="0"/>
          <c:order val="1"/>
          <c:tx>
            <c:strRef>
              <c:f>'public school enrollment'!$C$7</c:f>
              <c:strCache>
                <c:ptCount val="1"/>
                <c:pt idx="0">
                  <c:v>FSU Schools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cat>
            <c:strRef>
              <c:f>'public school enrollment'!$A$8:$A$26</c:f>
              <c:strCache>
                <c:ptCount val="19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2017/18</c:v>
                </c:pt>
                <c:pt idx="11">
                  <c:v>2018/19</c:v>
                </c:pt>
                <c:pt idx="12">
                  <c:v>2019/20</c:v>
                </c:pt>
                <c:pt idx="13">
                  <c:v>2020/21</c:v>
                </c:pt>
                <c:pt idx="14">
                  <c:v>2021/22</c:v>
                </c:pt>
                <c:pt idx="15">
                  <c:v>2022/23</c:v>
                </c:pt>
                <c:pt idx="16">
                  <c:v>2023/24</c:v>
                </c:pt>
                <c:pt idx="17">
                  <c:v>2024/25</c:v>
                </c:pt>
                <c:pt idx="18">
                  <c:v>2025/26</c:v>
                </c:pt>
              </c:strCache>
            </c:strRef>
          </c:cat>
          <c:val>
            <c:numRef>
              <c:f>'public school enrollment'!$C$8:$C$26</c:f>
              <c:numCache>
                <c:formatCode>#,##0</c:formatCode>
                <c:ptCount val="19"/>
                <c:pt idx="0">
                  <c:v>2210</c:v>
                </c:pt>
                <c:pt idx="1">
                  <c:v>2248</c:v>
                </c:pt>
                <c:pt idx="2">
                  <c:v>2355</c:v>
                </c:pt>
                <c:pt idx="3">
                  <c:v>2364</c:v>
                </c:pt>
                <c:pt idx="4">
                  <c:v>2378</c:v>
                </c:pt>
                <c:pt idx="5">
                  <c:v>2381</c:v>
                </c:pt>
                <c:pt idx="6">
                  <c:v>2370</c:v>
                </c:pt>
                <c:pt idx="7">
                  <c:v>2411</c:v>
                </c:pt>
                <c:pt idx="8">
                  <c:v>2410</c:v>
                </c:pt>
                <c:pt idx="9">
                  <c:v>2419</c:v>
                </c:pt>
                <c:pt idx="10">
                  <c:v>2405</c:v>
                </c:pt>
                <c:pt idx="11">
                  <c:v>2443</c:v>
                </c:pt>
                <c:pt idx="12">
                  <c:v>2494</c:v>
                </c:pt>
                <c:pt idx="13">
                  <c:v>2529</c:v>
                </c:pt>
                <c:pt idx="14">
                  <c:v>2524</c:v>
                </c:pt>
                <c:pt idx="15">
                  <c:v>2574</c:v>
                </c:pt>
                <c:pt idx="16">
                  <c:v>2571</c:v>
                </c:pt>
                <c:pt idx="17">
                  <c:v>2561</c:v>
                </c:pt>
                <c:pt idx="18">
                  <c:v>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8-432E-984C-895BB8B0AC1A}"/>
            </c:ext>
          </c:extLst>
        </c:ser>
        <c:ser>
          <c:idx val="1"/>
          <c:order val="2"/>
          <c:tx>
            <c:strRef>
              <c:f>'public school enrollment'!$B$7</c:f>
              <c:strCache>
                <c:ptCount val="1"/>
                <c:pt idx="0">
                  <c:v>FAMU-DRS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cat>
            <c:strRef>
              <c:f>'public school enrollment'!$A$8:$A$26</c:f>
              <c:strCache>
                <c:ptCount val="19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2017/18</c:v>
                </c:pt>
                <c:pt idx="11">
                  <c:v>2018/19</c:v>
                </c:pt>
                <c:pt idx="12">
                  <c:v>2019/20</c:v>
                </c:pt>
                <c:pt idx="13">
                  <c:v>2020/21</c:v>
                </c:pt>
                <c:pt idx="14">
                  <c:v>2021/22</c:v>
                </c:pt>
                <c:pt idx="15">
                  <c:v>2022/23</c:v>
                </c:pt>
                <c:pt idx="16">
                  <c:v>2023/24</c:v>
                </c:pt>
                <c:pt idx="17">
                  <c:v>2024/25</c:v>
                </c:pt>
                <c:pt idx="18">
                  <c:v>2025/26</c:v>
                </c:pt>
              </c:strCache>
            </c:strRef>
          </c:cat>
          <c:val>
            <c:numRef>
              <c:f>'public school enrollment'!$B$8:$B$26</c:f>
              <c:numCache>
                <c:formatCode>#,##0</c:formatCode>
                <c:ptCount val="19"/>
                <c:pt idx="0">
                  <c:v>370</c:v>
                </c:pt>
                <c:pt idx="1">
                  <c:v>462</c:v>
                </c:pt>
                <c:pt idx="2">
                  <c:v>544</c:v>
                </c:pt>
                <c:pt idx="3">
                  <c:v>508</c:v>
                </c:pt>
                <c:pt idx="4">
                  <c:v>536</c:v>
                </c:pt>
                <c:pt idx="5">
                  <c:v>499</c:v>
                </c:pt>
                <c:pt idx="6">
                  <c:v>486</c:v>
                </c:pt>
                <c:pt idx="7">
                  <c:v>482</c:v>
                </c:pt>
                <c:pt idx="8">
                  <c:v>484</c:v>
                </c:pt>
                <c:pt idx="9">
                  <c:v>514</c:v>
                </c:pt>
                <c:pt idx="10">
                  <c:v>586</c:v>
                </c:pt>
                <c:pt idx="11">
                  <c:v>630</c:v>
                </c:pt>
                <c:pt idx="12">
                  <c:v>600</c:v>
                </c:pt>
                <c:pt idx="13">
                  <c:v>627</c:v>
                </c:pt>
                <c:pt idx="14">
                  <c:v>616</c:v>
                </c:pt>
                <c:pt idx="15">
                  <c:v>621</c:v>
                </c:pt>
                <c:pt idx="16">
                  <c:v>569</c:v>
                </c:pt>
                <c:pt idx="17">
                  <c:v>519</c:v>
                </c:pt>
                <c:pt idx="18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8-432E-984C-895BB8B0AC1A}"/>
            </c:ext>
          </c:extLst>
        </c:ser>
        <c:ser>
          <c:idx val="3"/>
          <c:order val="3"/>
          <c:tx>
            <c:strRef>
              <c:f>'public school enrollment'!$D$7</c:f>
              <c:strCache>
                <c:ptCount val="1"/>
                <c:pt idx="0">
                  <c:v>TSC</c:v>
                </c:pt>
              </c:strCache>
            </c:strRef>
          </c:tx>
          <c:spPr>
            <a:solidFill>
              <a:srgbClr val="A81A6F"/>
            </a:solidFill>
          </c:spPr>
          <c:invertIfNegative val="0"/>
          <c:cat>
            <c:strRef>
              <c:f>'public school enrollment'!$A$8:$A$26</c:f>
              <c:strCache>
                <c:ptCount val="19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2017/18</c:v>
                </c:pt>
                <c:pt idx="11">
                  <c:v>2018/19</c:v>
                </c:pt>
                <c:pt idx="12">
                  <c:v>2019/20</c:v>
                </c:pt>
                <c:pt idx="13">
                  <c:v>2020/21</c:v>
                </c:pt>
                <c:pt idx="14">
                  <c:v>2021/22</c:v>
                </c:pt>
                <c:pt idx="15">
                  <c:v>2022/23</c:v>
                </c:pt>
                <c:pt idx="16">
                  <c:v>2023/24</c:v>
                </c:pt>
                <c:pt idx="17">
                  <c:v>2024/25</c:v>
                </c:pt>
                <c:pt idx="18">
                  <c:v>2025/26</c:v>
                </c:pt>
              </c:strCache>
            </c:strRef>
          </c:cat>
          <c:val>
            <c:numRef>
              <c:f>'public school enrollment'!$D$8:$D$26</c:f>
              <c:numCache>
                <c:formatCode>#,##0</c:formatCode>
                <c:ptCount val="19"/>
                <c:pt idx="16">
                  <c:v>141</c:v>
                </c:pt>
                <c:pt idx="17">
                  <c:v>273</c:v>
                </c:pt>
                <c:pt idx="18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2-4F14-AC59-6797C2CAD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0751840"/>
        <c:axId val="550752232"/>
      </c:barChart>
      <c:catAx>
        <c:axId val="55075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50752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0752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50751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72039930644685"/>
          <c:y val="0.91726001256441625"/>
          <c:w val="0.85285829778517119"/>
          <c:h val="8.273998094336280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67368</xdr:colOff>
      <xdr:row>27</xdr:row>
      <xdr:rowOff>221328</xdr:rowOff>
    </xdr:from>
    <xdr:to>
      <xdr:col>6</xdr:col>
      <xdr:colOff>819842</xdr:colOff>
      <xdr:row>42</xdr:row>
      <xdr:rowOff>55418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60901</xdr:colOff>
      <xdr:row>1</xdr:row>
      <xdr:rowOff>30480</xdr:rowOff>
    </xdr:from>
    <xdr:to>
      <xdr:col>1</xdr:col>
      <xdr:colOff>858160</xdr:colOff>
      <xdr:row>3</xdr:row>
      <xdr:rowOff>83820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01" y="220980"/>
          <a:ext cx="1376379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6"/>
  <sheetViews>
    <sheetView tabSelected="1" zoomScale="110" zoomScaleNormal="110" zoomScaleSheetLayoutView="100" workbookViewId="0">
      <pane ySplit="7" topLeftCell="A33" activePane="bottomLeft" state="frozen"/>
      <selection pane="bottomLeft" activeCell="H2" sqref="H2"/>
    </sheetView>
  </sheetViews>
  <sheetFormatPr defaultColWidth="9" defaultRowHeight="15" customHeight="1"/>
  <cols>
    <col min="1" max="1" width="7.59765625" style="1" customWidth="1"/>
    <col min="2" max="6" width="12.09765625" style="1" customWidth="1"/>
    <col min="7" max="7" width="12.09765625" style="3" customWidth="1"/>
    <col min="8" max="8" width="9" style="1" customWidth="1"/>
    <col min="9" max="9" width="11.19921875" style="1" customWidth="1"/>
    <col min="10" max="10" width="12.19921875" style="1" customWidth="1"/>
    <col min="11" max="16384" width="9" style="1"/>
  </cols>
  <sheetData>
    <row r="2" spans="1:15" ht="20.100000000000001" customHeight="1">
      <c r="C2" s="27" t="s">
        <v>1</v>
      </c>
      <c r="D2" s="27"/>
    </row>
    <row r="3" spans="1:15" ht="21">
      <c r="C3" s="22" t="s">
        <v>5</v>
      </c>
      <c r="D3" s="22"/>
      <c r="F3" s="14"/>
      <c r="G3" s="14"/>
    </row>
    <row r="4" spans="1:15" s="2" customFormat="1" ht="18" customHeight="1">
      <c r="A4" s="1"/>
      <c r="B4" s="1"/>
      <c r="C4" s="23" t="s">
        <v>4</v>
      </c>
      <c r="D4" s="23"/>
      <c r="F4" s="14"/>
      <c r="G4" s="14"/>
    </row>
    <row r="5" spans="1:15" ht="13.5" customHeight="1">
      <c r="E5" s="15"/>
      <c r="F5" s="15"/>
      <c r="G5" s="15"/>
    </row>
    <row r="6" spans="1:15" ht="21.75" customHeight="1">
      <c r="A6" s="24" t="s">
        <v>2</v>
      </c>
      <c r="B6" s="45" t="s">
        <v>35</v>
      </c>
      <c r="C6" s="45"/>
      <c r="D6" s="45"/>
      <c r="E6" s="45"/>
      <c r="F6" s="45"/>
      <c r="G6" s="45"/>
      <c r="H6" s="26"/>
    </row>
    <row r="7" spans="1:15" s="12" customFormat="1" ht="35.25" customHeight="1">
      <c r="A7" s="35" t="s">
        <v>0</v>
      </c>
      <c r="B7" s="39" t="s">
        <v>6</v>
      </c>
      <c r="C7" s="38" t="s">
        <v>24</v>
      </c>
      <c r="D7" s="48" t="s">
        <v>34</v>
      </c>
      <c r="E7" s="40" t="s">
        <v>7</v>
      </c>
      <c r="F7" s="29" t="s">
        <v>13</v>
      </c>
      <c r="G7" s="29" t="s">
        <v>21</v>
      </c>
    </row>
    <row r="8" spans="1:15" ht="15" customHeight="1">
      <c r="A8" s="30" t="s">
        <v>20</v>
      </c>
      <c r="B8" s="31">
        <v>370</v>
      </c>
      <c r="C8" s="31">
        <v>2210</v>
      </c>
      <c r="D8" s="49"/>
      <c r="E8" s="31">
        <v>32471</v>
      </c>
      <c r="F8" s="31">
        <f t="shared" ref="F8:F17" si="0">SUM(B8:E8)</f>
        <v>35051</v>
      </c>
      <c r="G8" s="32"/>
      <c r="I8" s="36"/>
      <c r="O8" s="11"/>
    </row>
    <row r="9" spans="1:15" ht="15" customHeight="1">
      <c r="A9" s="30" t="s">
        <v>19</v>
      </c>
      <c r="B9" s="31">
        <v>462</v>
      </c>
      <c r="C9" s="31">
        <v>2248</v>
      </c>
      <c r="D9" s="49"/>
      <c r="E9" s="31">
        <v>32521</v>
      </c>
      <c r="F9" s="31">
        <f t="shared" si="0"/>
        <v>35231</v>
      </c>
      <c r="G9" s="32">
        <f t="shared" ref="G9:G12" si="1">LN(F9/F8)</f>
        <v>5.1222331054581434E-3</v>
      </c>
      <c r="I9" s="36"/>
      <c r="O9" s="11"/>
    </row>
    <row r="10" spans="1:15" ht="15" customHeight="1">
      <c r="A10" s="30" t="s">
        <v>18</v>
      </c>
      <c r="B10" s="31">
        <v>544</v>
      </c>
      <c r="C10" s="31">
        <v>2355</v>
      </c>
      <c r="D10" s="49"/>
      <c r="E10" s="31">
        <v>32708</v>
      </c>
      <c r="F10" s="31">
        <f t="shared" si="0"/>
        <v>35607</v>
      </c>
      <c r="G10" s="32">
        <f t="shared" si="1"/>
        <v>1.061587089294168E-2</v>
      </c>
      <c r="I10" s="36"/>
      <c r="L10" s="11"/>
      <c r="O10" s="11"/>
    </row>
    <row r="11" spans="1:15" ht="15" customHeight="1">
      <c r="A11" s="30" t="s">
        <v>17</v>
      </c>
      <c r="B11" s="31">
        <v>508</v>
      </c>
      <c r="C11" s="31">
        <v>2364</v>
      </c>
      <c r="D11" s="49"/>
      <c r="E11" s="31">
        <v>33327</v>
      </c>
      <c r="F11" s="31">
        <f t="shared" si="0"/>
        <v>36199</v>
      </c>
      <c r="G11" s="32">
        <f t="shared" si="1"/>
        <v>1.6489246398297058E-2</v>
      </c>
      <c r="I11" s="36"/>
      <c r="L11" s="11"/>
      <c r="O11" s="11"/>
    </row>
    <row r="12" spans="1:15" ht="15" customHeight="1">
      <c r="A12" s="30" t="s">
        <v>8</v>
      </c>
      <c r="B12" s="31">
        <v>536</v>
      </c>
      <c r="C12" s="31">
        <v>2378</v>
      </c>
      <c r="D12" s="49"/>
      <c r="E12" s="31">
        <v>33218</v>
      </c>
      <c r="F12" s="31">
        <f t="shared" si="0"/>
        <v>36132</v>
      </c>
      <c r="G12" s="32">
        <f t="shared" si="1"/>
        <v>-1.8525948531777124E-3</v>
      </c>
      <c r="I12" s="36"/>
      <c r="L12" s="11"/>
      <c r="O12" s="11"/>
    </row>
    <row r="13" spans="1:15" ht="15" customHeight="1">
      <c r="A13" s="30" t="s">
        <v>9</v>
      </c>
      <c r="B13" s="31">
        <v>499</v>
      </c>
      <c r="C13" s="31">
        <v>2381</v>
      </c>
      <c r="D13" s="49"/>
      <c r="E13" s="31">
        <v>33432</v>
      </c>
      <c r="F13" s="31">
        <f t="shared" si="0"/>
        <v>36312</v>
      </c>
      <c r="G13" s="32">
        <f>LN(F13/F12)</f>
        <v>4.9693658665673109E-3</v>
      </c>
      <c r="I13" s="36"/>
      <c r="L13" s="11"/>
      <c r="O13" s="11"/>
    </row>
    <row r="14" spans="1:15" ht="15" customHeight="1">
      <c r="A14" s="30" t="s">
        <v>10</v>
      </c>
      <c r="B14" s="31">
        <v>486</v>
      </c>
      <c r="C14" s="31">
        <v>2370</v>
      </c>
      <c r="D14" s="49"/>
      <c r="E14" s="31">
        <v>33747</v>
      </c>
      <c r="F14" s="31">
        <f t="shared" si="0"/>
        <v>36603</v>
      </c>
      <c r="G14" s="32">
        <f t="shared" ref="G14" si="2">LN(F14/F13)</f>
        <v>7.9819391071424325E-3</v>
      </c>
      <c r="I14" s="36"/>
      <c r="L14" s="11"/>
      <c r="O14" s="11"/>
    </row>
    <row r="15" spans="1:15" ht="15" customHeight="1">
      <c r="A15" s="30" t="s">
        <v>11</v>
      </c>
      <c r="B15" s="31">
        <v>482</v>
      </c>
      <c r="C15" s="31">
        <v>2411</v>
      </c>
      <c r="D15" s="49"/>
      <c r="E15" s="31">
        <v>33681</v>
      </c>
      <c r="F15" s="31">
        <f t="shared" si="0"/>
        <v>36574</v>
      </c>
      <c r="G15" s="32">
        <f t="shared" ref="G15:G20" si="3">LN(F15/F14)</f>
        <v>-7.9259880886560789E-4</v>
      </c>
      <c r="I15" s="36"/>
      <c r="L15" s="11"/>
      <c r="O15" s="11"/>
    </row>
    <row r="16" spans="1:15" ht="15" customHeight="1">
      <c r="A16" s="30" t="s">
        <v>12</v>
      </c>
      <c r="B16" s="31">
        <v>484</v>
      </c>
      <c r="C16" s="31">
        <v>2410</v>
      </c>
      <c r="D16" s="49"/>
      <c r="E16" s="31">
        <v>33736</v>
      </c>
      <c r="F16" s="31">
        <f t="shared" si="0"/>
        <v>36630</v>
      </c>
      <c r="G16" s="32">
        <f t="shared" si="3"/>
        <v>1.5299713382817346E-3</v>
      </c>
      <c r="I16" s="36"/>
      <c r="L16" s="11"/>
      <c r="O16" s="11"/>
    </row>
    <row r="17" spans="1:15" ht="15" customHeight="1">
      <c r="A17" s="33" t="s">
        <v>16</v>
      </c>
      <c r="B17" s="34">
        <v>514</v>
      </c>
      <c r="C17" s="34">
        <v>2419</v>
      </c>
      <c r="D17" s="50"/>
      <c r="E17" s="34">
        <v>33954</v>
      </c>
      <c r="F17" s="34">
        <f t="shared" si="0"/>
        <v>36887</v>
      </c>
      <c r="G17" s="32">
        <f t="shared" si="3"/>
        <v>6.9916086592575182E-3</v>
      </c>
      <c r="I17" s="36"/>
      <c r="L17" s="11"/>
      <c r="O17" s="11"/>
    </row>
    <row r="18" spans="1:15" ht="15" customHeight="1">
      <c r="A18" s="33" t="s">
        <v>22</v>
      </c>
      <c r="B18" s="34">
        <v>586</v>
      </c>
      <c r="C18" s="34">
        <v>2405</v>
      </c>
      <c r="D18" s="50"/>
      <c r="E18" s="34">
        <v>34268</v>
      </c>
      <c r="F18" s="34">
        <f>SUM(B18:E18)</f>
        <v>37259</v>
      </c>
      <c r="G18" s="32">
        <f t="shared" si="3"/>
        <v>1.0034340930669126E-2</v>
      </c>
      <c r="I18" s="36"/>
      <c r="L18" s="43"/>
      <c r="O18" s="11"/>
    </row>
    <row r="19" spans="1:15" ht="15" customHeight="1">
      <c r="A19" s="33" t="s">
        <v>23</v>
      </c>
      <c r="B19" s="34">
        <v>630</v>
      </c>
      <c r="C19" s="34">
        <v>2443</v>
      </c>
      <c r="D19" s="50"/>
      <c r="E19" s="34">
        <v>33978</v>
      </c>
      <c r="F19" s="34">
        <f t="shared" ref="F19" si="4">SUM(B19:E19)</f>
        <v>37051</v>
      </c>
      <c r="G19" s="32">
        <f t="shared" si="3"/>
        <v>-5.5981844494858626E-3</v>
      </c>
      <c r="L19" s="43"/>
      <c r="O19" s="11"/>
    </row>
    <row r="20" spans="1:15" ht="15" customHeight="1">
      <c r="A20" s="33" t="s">
        <v>25</v>
      </c>
      <c r="B20" s="34">
        <v>600</v>
      </c>
      <c r="C20" s="42">
        <v>2494</v>
      </c>
      <c r="D20" s="50"/>
      <c r="E20" s="42">
        <v>33847</v>
      </c>
      <c r="F20" s="42">
        <f>SUM(B20:E20)</f>
        <v>36941</v>
      </c>
      <c r="G20" s="32">
        <f t="shared" si="3"/>
        <v>-2.9732966006550876E-3</v>
      </c>
      <c r="L20" s="43"/>
      <c r="O20" s="11"/>
    </row>
    <row r="21" spans="1:15" ht="15" customHeight="1">
      <c r="A21" s="33" t="s">
        <v>28</v>
      </c>
      <c r="B21" s="34">
        <v>627</v>
      </c>
      <c r="C21" s="42">
        <v>2529</v>
      </c>
      <c r="D21" s="50"/>
      <c r="E21" s="42">
        <v>32845</v>
      </c>
      <c r="F21" s="42">
        <f>SUM(B21:E21)</f>
        <v>36001</v>
      </c>
      <c r="G21" s="32">
        <f t="shared" ref="G21" si="5">LN(F21/F19)</f>
        <v>-2.8748626083071382E-2</v>
      </c>
      <c r="L21" s="43"/>
      <c r="O21" s="11"/>
    </row>
    <row r="22" spans="1:15" ht="15" customHeight="1">
      <c r="A22" s="33" t="s">
        <v>29</v>
      </c>
      <c r="B22" s="34">
        <v>616</v>
      </c>
      <c r="C22" s="42">
        <v>2524</v>
      </c>
      <c r="D22" s="50"/>
      <c r="E22" s="42">
        <v>32562</v>
      </c>
      <c r="F22" s="42">
        <f>SUM(B22:E22)</f>
        <v>35702</v>
      </c>
      <c r="G22" s="32">
        <f t="shared" ref="G22" si="6">LN(F22/F19)</f>
        <v>-3.7088632305803351E-2</v>
      </c>
      <c r="L22" s="43"/>
      <c r="M22" s="36" t="s">
        <v>26</v>
      </c>
      <c r="N22" s="1" t="s">
        <v>27</v>
      </c>
      <c r="O22" s="11"/>
    </row>
    <row r="23" spans="1:15" ht="15" customHeight="1">
      <c r="A23" s="33" t="s">
        <v>30</v>
      </c>
      <c r="B23" s="34">
        <v>621</v>
      </c>
      <c r="C23" s="42">
        <v>2574</v>
      </c>
      <c r="D23" s="50"/>
      <c r="E23" s="42">
        <v>32212</v>
      </c>
      <c r="F23" s="42">
        <f>SUM(B23:E23)</f>
        <v>35407</v>
      </c>
      <c r="G23" s="32">
        <f t="shared" ref="G23" si="7">LN(F23/F22)</f>
        <v>-8.2971689206365693E-3</v>
      </c>
      <c r="H23" s="36"/>
      <c r="L23" s="43"/>
      <c r="M23" s="36"/>
      <c r="O23" s="11"/>
    </row>
    <row r="24" spans="1:15" ht="15" customHeight="1">
      <c r="A24" s="33" t="s">
        <v>31</v>
      </c>
      <c r="B24" s="34">
        <v>569</v>
      </c>
      <c r="C24" s="42">
        <v>2571</v>
      </c>
      <c r="D24" s="42">
        <v>141</v>
      </c>
      <c r="E24" s="42">
        <v>31769</v>
      </c>
      <c r="F24" s="42">
        <f>SUM(B24:E24)</f>
        <v>35050</v>
      </c>
      <c r="G24" s="32">
        <f>LN(F24/F23)</f>
        <v>-1.0133927224124754E-2</v>
      </c>
      <c r="H24" s="36"/>
      <c r="L24" s="43"/>
      <c r="M24" s="36">
        <f>(F26/F16)^(1/(10-1))-1</f>
        <v>-6.9386681866544508E-3</v>
      </c>
      <c r="N24" s="36">
        <f>SUM(G16:G26)/10</f>
        <v>-9.2857625481724583E-3</v>
      </c>
      <c r="O24" s="11"/>
    </row>
    <row r="25" spans="1:15" ht="15" customHeight="1">
      <c r="A25" s="33" t="s">
        <v>32</v>
      </c>
      <c r="B25" s="34">
        <v>519</v>
      </c>
      <c r="C25" s="34">
        <v>2561</v>
      </c>
      <c r="D25" s="34">
        <v>273</v>
      </c>
      <c r="E25" s="34">
        <v>31645</v>
      </c>
      <c r="F25" s="34">
        <f t="shared" ref="F25:F26" si="8">SUM(B25:E25)</f>
        <v>34998</v>
      </c>
      <c r="G25" s="32">
        <f t="shared" ref="G25:G26" si="9">LN(F25/F24)</f>
        <v>-1.4846964810435734E-3</v>
      </c>
      <c r="H25" s="36"/>
      <c r="L25" s="43"/>
      <c r="O25" s="11"/>
    </row>
    <row r="26" spans="1:15" ht="15" customHeight="1">
      <c r="A26" s="33" t="s">
        <v>33</v>
      </c>
      <c r="B26" s="34">
        <v>532</v>
      </c>
      <c r="C26" s="42">
        <v>2563</v>
      </c>
      <c r="D26" s="42">
        <v>346</v>
      </c>
      <c r="E26" s="42">
        <v>30964</v>
      </c>
      <c r="F26" s="42">
        <f>SUM(B26:E26)</f>
        <v>34405</v>
      </c>
      <c r="G26" s="32">
        <f t="shared" si="9"/>
        <v>-1.7089014345112383E-2</v>
      </c>
      <c r="H26" s="36"/>
      <c r="I26" s="36"/>
      <c r="L26" s="43"/>
      <c r="O26" s="11"/>
    </row>
    <row r="27" spans="1:15" ht="25.5" customHeight="1">
      <c r="A27" s="28" t="s">
        <v>14</v>
      </c>
      <c r="B27" s="46" t="s">
        <v>36</v>
      </c>
      <c r="C27" s="46"/>
      <c r="D27" s="46"/>
      <c r="E27" s="46"/>
      <c r="F27" s="46"/>
      <c r="G27" s="46"/>
    </row>
    <row r="28" spans="1:15" ht="21.75" customHeight="1">
      <c r="A28" s="19" t="s">
        <v>3</v>
      </c>
      <c r="B28" s="25" t="s">
        <v>15</v>
      </c>
      <c r="C28" s="20"/>
      <c r="D28" s="20"/>
      <c r="E28" s="20"/>
      <c r="F28" s="20"/>
      <c r="G28" s="20"/>
    </row>
    <row r="29" spans="1:15" ht="20.25" customHeight="1">
      <c r="B29" s="20"/>
      <c r="C29" s="20"/>
      <c r="D29" s="20"/>
      <c r="E29" s="20"/>
      <c r="F29" s="20"/>
      <c r="G29" s="20"/>
    </row>
    <row r="30" spans="1:15" ht="15" customHeight="1">
      <c r="B30" s="6"/>
      <c r="C30" s="6"/>
      <c r="D30" s="6"/>
      <c r="E30" s="4"/>
      <c r="F30" s="6"/>
      <c r="G30" s="5"/>
    </row>
    <row r="31" spans="1:15" ht="15" customHeight="1">
      <c r="B31" s="6"/>
      <c r="C31" s="6"/>
      <c r="D31" s="6"/>
      <c r="E31" s="4"/>
      <c r="F31" s="6"/>
      <c r="G31" s="5"/>
    </row>
    <row r="32" spans="1:15" ht="15" customHeight="1">
      <c r="B32" s="6"/>
      <c r="C32" s="6"/>
      <c r="D32" s="6"/>
      <c r="E32" s="4"/>
      <c r="F32" s="6"/>
      <c r="G32" s="5"/>
    </row>
    <row r="33" spans="1:9" ht="15" customHeight="1">
      <c r="B33" s="6"/>
      <c r="C33" s="6"/>
      <c r="D33" s="6"/>
      <c r="E33" s="4"/>
      <c r="F33" s="6"/>
      <c r="G33" s="5"/>
    </row>
    <row r="34" spans="1:9" ht="15" customHeight="1">
      <c r="B34" s="6"/>
      <c r="C34" s="6"/>
      <c r="D34" s="6"/>
      <c r="E34" s="4"/>
      <c r="F34" s="6"/>
      <c r="G34" s="5"/>
    </row>
    <row r="35" spans="1:9" ht="15" customHeight="1">
      <c r="B35" s="6"/>
      <c r="C35" s="6"/>
      <c r="D35" s="6"/>
      <c r="E35" s="4"/>
      <c r="F35" s="6"/>
      <c r="G35" s="5"/>
    </row>
    <row r="36" spans="1:9" ht="15" customHeight="1">
      <c r="B36" s="6"/>
      <c r="C36" s="6"/>
      <c r="D36" s="6"/>
      <c r="E36" s="4"/>
      <c r="F36" s="6"/>
      <c r="G36" s="5"/>
    </row>
    <row r="37" spans="1:9" ht="15" customHeight="1">
      <c r="B37" s="6"/>
      <c r="C37" s="6"/>
      <c r="D37" s="6"/>
      <c r="E37" s="4"/>
      <c r="F37" s="6"/>
      <c r="G37" s="5"/>
    </row>
    <row r="38" spans="1:9" ht="15" customHeight="1">
      <c r="B38" s="6"/>
      <c r="C38" s="6"/>
      <c r="D38" s="6"/>
      <c r="E38" s="4"/>
      <c r="F38" s="6"/>
      <c r="G38" s="5"/>
    </row>
    <row r="39" spans="1:9" ht="15" customHeight="1">
      <c r="B39" s="6"/>
      <c r="C39" s="6"/>
      <c r="D39" s="6"/>
      <c r="E39" s="4"/>
      <c r="F39" s="6"/>
      <c r="G39" s="5"/>
    </row>
    <row r="40" spans="1:9" ht="15" customHeight="1">
      <c r="B40" s="6"/>
      <c r="C40" s="6"/>
      <c r="D40" s="6"/>
      <c r="E40" s="4"/>
      <c r="F40" s="6"/>
      <c r="G40" s="5"/>
    </row>
    <row r="41" spans="1:9" ht="15" customHeight="1">
      <c r="B41" s="6"/>
      <c r="C41" s="6"/>
      <c r="D41" s="6"/>
      <c r="E41" s="4"/>
      <c r="F41" s="6"/>
      <c r="G41" s="5"/>
    </row>
    <row r="42" spans="1:9" ht="15" customHeight="1">
      <c r="B42" s="21"/>
      <c r="C42" s="21"/>
      <c r="D42" s="21"/>
      <c r="E42" s="21"/>
      <c r="F42" s="21"/>
      <c r="G42" s="1"/>
      <c r="H42" s="17"/>
    </row>
    <row r="43" spans="1:9" ht="15" customHeight="1">
      <c r="A43"/>
      <c r="B43"/>
      <c r="C43" s="16"/>
      <c r="D43" s="16"/>
      <c r="E43" s="16"/>
      <c r="F43" s="16"/>
      <c r="G43"/>
      <c r="H43" s="18"/>
    </row>
    <row r="44" spans="1:9" ht="15" customHeight="1">
      <c r="B44" s="11"/>
      <c r="C44" s="11"/>
      <c r="D44" s="11"/>
      <c r="E44" s="4"/>
      <c r="F44" s="11"/>
      <c r="G44" s="5"/>
    </row>
    <row r="45" spans="1:9" ht="15" customHeight="1">
      <c r="B45" s="6"/>
      <c r="C45" s="6"/>
      <c r="D45" s="6"/>
      <c r="E45" s="4"/>
      <c r="F45" s="6"/>
      <c r="G45" s="5"/>
    </row>
    <row r="46" spans="1:9" s="7" customFormat="1" ht="15" customHeight="1">
      <c r="H46" s="8"/>
      <c r="I46" s="9"/>
    </row>
    <row r="47" spans="1:9" s="7" customFormat="1" ht="15" customHeight="1">
      <c r="B47" s="10"/>
      <c r="C47" s="10"/>
      <c r="D47" s="10"/>
      <c r="E47" s="4"/>
      <c r="F47" s="10"/>
      <c r="G47" s="5"/>
      <c r="H47" s="8"/>
      <c r="I47" s="9"/>
    </row>
    <row r="48" spans="1:9" s="7" customFormat="1" ht="15" customHeight="1">
      <c r="B48" s="10"/>
      <c r="C48" s="10"/>
      <c r="D48" s="10"/>
      <c r="E48" s="4"/>
      <c r="F48" s="10"/>
      <c r="G48" s="5"/>
      <c r="H48" s="8"/>
      <c r="I48" s="9"/>
    </row>
    <row r="49" spans="1:9" s="7" customFormat="1" ht="15" customHeight="1">
      <c r="B49" s="10"/>
      <c r="C49" s="10"/>
      <c r="D49" s="10"/>
      <c r="E49" s="4"/>
      <c r="F49" s="10"/>
      <c r="G49" s="5"/>
      <c r="H49" s="8"/>
      <c r="I49" s="9"/>
    </row>
    <row r="50" spans="1:9" s="7" customFormat="1" ht="15" customHeight="1">
      <c r="B50" s="10"/>
      <c r="C50" s="10"/>
      <c r="D50" s="10"/>
      <c r="E50" s="4"/>
      <c r="F50" s="10"/>
      <c r="G50" s="5"/>
      <c r="H50" s="8"/>
      <c r="I50" s="9"/>
    </row>
    <row r="51" spans="1:9" s="7" customFormat="1" ht="15" customHeight="1">
      <c r="B51" s="10"/>
      <c r="C51" s="10"/>
      <c r="D51" s="10"/>
      <c r="E51" s="4"/>
      <c r="F51" s="10"/>
      <c r="G51" s="5"/>
      <c r="H51" s="8"/>
      <c r="I51" s="9"/>
    </row>
    <row r="52" spans="1:9" s="7" customFormat="1" ht="15" customHeight="1">
      <c r="B52" s="10"/>
      <c r="C52" s="10"/>
      <c r="D52" s="10"/>
      <c r="E52" s="4"/>
      <c r="F52" s="10"/>
      <c r="G52" s="5"/>
      <c r="H52" s="8"/>
      <c r="I52" s="9"/>
    </row>
    <row r="53" spans="1:9" s="7" customFormat="1" ht="15" customHeight="1">
      <c r="B53" s="10"/>
      <c r="C53" s="10"/>
      <c r="D53" s="10"/>
      <c r="E53" s="4"/>
      <c r="F53" s="10"/>
      <c r="G53" s="5"/>
      <c r="H53" s="8"/>
      <c r="I53" s="9"/>
    </row>
    <row r="54" spans="1:9" s="7" customFormat="1" ht="15" customHeight="1">
      <c r="B54" s="10"/>
      <c r="C54" s="10"/>
      <c r="D54" s="10"/>
      <c r="E54" s="4"/>
      <c r="F54" s="10"/>
      <c r="G54" s="5"/>
      <c r="H54" s="8"/>
      <c r="I54" s="9"/>
    </row>
    <row r="55" spans="1:9" s="7" customFormat="1" ht="15" customHeight="1">
      <c r="B55" s="10"/>
      <c r="C55" s="10"/>
      <c r="D55" s="10"/>
      <c r="E55" s="4"/>
      <c r="F55" s="10"/>
      <c r="G55" s="5"/>
      <c r="H55" s="8"/>
      <c r="I55" s="9"/>
    </row>
    <row r="56" spans="1:9" s="7" customFormat="1" ht="15" customHeight="1">
      <c r="B56" s="10"/>
      <c r="C56" s="10"/>
      <c r="D56" s="10"/>
      <c r="E56" s="4"/>
      <c r="F56" s="10"/>
      <c r="G56" s="5"/>
      <c r="H56" s="8"/>
      <c r="I56" s="9"/>
    </row>
    <row r="57" spans="1:9" s="7" customFormat="1" ht="15" customHeight="1">
      <c r="B57" s="10"/>
      <c r="C57" s="10"/>
      <c r="D57" s="10"/>
      <c r="E57" s="4"/>
      <c r="F57" s="10"/>
      <c r="G57" s="5"/>
      <c r="H57" s="8"/>
      <c r="I57" s="9"/>
    </row>
    <row r="58" spans="1:9" s="7" customFormat="1" ht="15" customHeight="1">
      <c r="B58" s="10"/>
      <c r="C58" s="10"/>
      <c r="D58" s="10"/>
      <c r="E58" s="4"/>
      <c r="F58" s="10"/>
      <c r="G58" s="5"/>
      <c r="H58" s="8"/>
      <c r="I58" s="9"/>
    </row>
    <row r="59" spans="1:9" s="7" customFormat="1" ht="15" customHeight="1">
      <c r="B59" s="11"/>
      <c r="C59" s="11"/>
      <c r="D59" s="11"/>
      <c r="E59" s="4"/>
      <c r="F59" s="11"/>
      <c r="G59" s="5"/>
      <c r="H59" s="8"/>
      <c r="I59" s="9"/>
    </row>
    <row r="60" spans="1:9" s="7" customFormat="1" ht="15" customHeight="1">
      <c r="A60"/>
      <c r="B60"/>
      <c r="C60"/>
      <c r="D60" s="44"/>
      <c r="E60"/>
      <c r="F60"/>
      <c r="G60"/>
      <c r="H60"/>
      <c r="I60"/>
    </row>
    <row r="61" spans="1:9" ht="15" customHeight="1">
      <c r="A61"/>
      <c r="B61"/>
      <c r="C61"/>
      <c r="D61" s="44"/>
      <c r="E61"/>
      <c r="F61"/>
      <c r="G61"/>
      <c r="H61"/>
      <c r="I61"/>
    </row>
    <row r="62" spans="1:9" ht="15" customHeight="1">
      <c r="A62"/>
      <c r="B62"/>
      <c r="C62"/>
      <c r="D62" s="44"/>
      <c r="E62"/>
      <c r="F62"/>
      <c r="G62"/>
      <c r="H62"/>
      <c r="I62"/>
    </row>
    <row r="63" spans="1:9" ht="15" customHeight="1">
      <c r="A63" s="37"/>
      <c r="B63" s="37"/>
      <c r="C63" s="37"/>
      <c r="D63" s="44"/>
      <c r="E63" s="37"/>
      <c r="F63" s="37"/>
      <c r="G63" s="37"/>
      <c r="H63"/>
      <c r="I63"/>
    </row>
    <row r="64" spans="1:9" ht="15" customHeight="1">
      <c r="A64" s="37"/>
      <c r="B64" s="37"/>
      <c r="C64" s="37"/>
      <c r="D64" s="44"/>
      <c r="E64" s="37"/>
      <c r="F64" s="37"/>
      <c r="G64" s="37"/>
      <c r="H64"/>
      <c r="I64"/>
    </row>
    <row r="65" spans="1:9" ht="15" customHeight="1">
      <c r="A65" s="41"/>
      <c r="B65" s="41"/>
      <c r="C65" s="41"/>
      <c r="D65" s="41"/>
      <c r="E65" s="41"/>
      <c r="F65" s="41"/>
      <c r="G65" s="41"/>
      <c r="H65"/>
      <c r="I65"/>
    </row>
    <row r="66" spans="1:9" ht="16.95" customHeight="1">
      <c r="A66" s="41"/>
      <c r="B66" s="41"/>
      <c r="C66" s="41"/>
      <c r="D66" s="41"/>
      <c r="E66" s="41"/>
      <c r="F66" s="41"/>
      <c r="G66" s="41"/>
      <c r="H66"/>
      <c r="I66"/>
    </row>
    <row r="67" spans="1:9" ht="37.200000000000003" customHeight="1">
      <c r="A67" s="41"/>
      <c r="B67" s="41"/>
      <c r="C67" s="41"/>
      <c r="D67" s="41"/>
      <c r="E67" s="41"/>
      <c r="F67" s="41"/>
      <c r="G67" s="41"/>
      <c r="H67"/>
      <c r="I67"/>
    </row>
    <row r="68" spans="1:9" ht="19.5" customHeight="1">
      <c r="A68" s="41"/>
      <c r="B68" s="41"/>
      <c r="C68" s="41"/>
      <c r="D68" s="41"/>
      <c r="E68" s="41"/>
      <c r="F68" s="41"/>
      <c r="G68" s="41"/>
      <c r="H68"/>
      <c r="I68"/>
    </row>
    <row r="69" spans="1:9" ht="15" customHeight="1">
      <c r="A69" s="41"/>
      <c r="B69" s="41"/>
      <c r="C69" s="41"/>
      <c r="D69" s="41"/>
      <c r="E69" s="41"/>
      <c r="F69" s="41"/>
      <c r="G69" s="41"/>
      <c r="H69"/>
      <c r="I69"/>
    </row>
    <row r="70" spans="1:9" ht="15" customHeight="1">
      <c r="A70" s="41"/>
      <c r="B70" s="41"/>
      <c r="C70" s="41"/>
      <c r="D70" s="41"/>
      <c r="E70" s="41"/>
      <c r="F70" s="41"/>
      <c r="G70" s="41"/>
      <c r="H70"/>
      <c r="I70"/>
    </row>
    <row r="71" spans="1:9" ht="15" customHeight="1">
      <c r="A71" s="37"/>
      <c r="B71" s="37"/>
      <c r="C71" s="37"/>
      <c r="D71" s="44"/>
      <c r="E71" s="37"/>
      <c r="F71" s="37"/>
      <c r="G71" s="37"/>
      <c r="H71"/>
      <c r="I71"/>
    </row>
    <row r="72" spans="1:9" ht="15" customHeight="1">
      <c r="A72" s="41"/>
      <c r="B72" s="41"/>
      <c r="C72" s="41"/>
      <c r="D72" s="41"/>
      <c r="E72" s="41"/>
      <c r="F72" s="41"/>
      <c r="G72" s="41"/>
      <c r="H72"/>
      <c r="I72"/>
    </row>
    <row r="73" spans="1:9" ht="15" customHeight="1">
      <c r="A73"/>
      <c r="B73"/>
      <c r="C73"/>
      <c r="D73" s="44"/>
      <c r="E73"/>
      <c r="F73"/>
      <c r="G73"/>
      <c r="H73"/>
      <c r="I73"/>
    </row>
    <row r="74" spans="1:9" ht="15" customHeight="1">
      <c r="A74" s="47"/>
      <c r="B74" s="47"/>
      <c r="C74" s="47"/>
      <c r="D74" s="47"/>
      <c r="E74" s="47"/>
      <c r="F74" s="47"/>
      <c r="G74" s="47"/>
      <c r="H74"/>
      <c r="I74"/>
    </row>
    <row r="75" spans="1:9" s="13" customFormat="1" ht="15" customHeight="1">
      <c r="A75" s="47"/>
      <c r="B75" s="47"/>
      <c r="C75" s="47"/>
      <c r="D75" s="47"/>
      <c r="E75" s="47"/>
      <c r="F75" s="47"/>
      <c r="G75" s="47"/>
      <c r="H75"/>
      <c r="I75"/>
    </row>
    <row r="76" spans="1:9" ht="15" customHeight="1">
      <c r="A76"/>
      <c r="B76"/>
      <c r="C76"/>
      <c r="D76" s="44"/>
      <c r="E76"/>
      <c r="F76"/>
      <c r="G76"/>
      <c r="H76"/>
      <c r="I76"/>
    </row>
    <row r="77" spans="1:9" ht="15" customHeight="1">
      <c r="A77"/>
      <c r="B77"/>
      <c r="C77"/>
      <c r="D77" s="44"/>
      <c r="E77"/>
      <c r="F77"/>
      <c r="G77"/>
      <c r="H77"/>
      <c r="I77"/>
    </row>
    <row r="78" spans="1:9" ht="15" customHeight="1">
      <c r="A78"/>
      <c r="B78"/>
      <c r="C78"/>
      <c r="D78" s="44"/>
      <c r="E78"/>
      <c r="F78"/>
      <c r="G78"/>
      <c r="H78"/>
      <c r="I78"/>
    </row>
    <row r="79" spans="1:9" ht="15" customHeight="1">
      <c r="A79"/>
      <c r="B79"/>
      <c r="C79"/>
      <c r="D79" s="44"/>
      <c r="E79"/>
      <c r="F79"/>
      <c r="G79"/>
      <c r="H79"/>
      <c r="I79"/>
    </row>
    <row r="80" spans="1:9" ht="15" customHeight="1">
      <c r="A80"/>
      <c r="B80"/>
      <c r="C80"/>
      <c r="D80" s="44"/>
      <c r="E80"/>
      <c r="F80"/>
      <c r="G80"/>
      <c r="H80"/>
      <c r="I80"/>
    </row>
    <row r="81" spans="1:9" ht="15" customHeight="1">
      <c r="A81"/>
      <c r="B81"/>
      <c r="C81"/>
      <c r="D81" s="44"/>
      <c r="E81"/>
      <c r="F81"/>
      <c r="G81"/>
      <c r="H81"/>
      <c r="I81"/>
    </row>
    <row r="82" spans="1:9" ht="15" customHeight="1">
      <c r="A82"/>
      <c r="B82"/>
      <c r="C82"/>
      <c r="D82" s="44"/>
      <c r="E82"/>
      <c r="F82"/>
      <c r="G82"/>
      <c r="H82"/>
      <c r="I82"/>
    </row>
    <row r="83" spans="1:9" ht="15" customHeight="1">
      <c r="A83"/>
      <c r="B83"/>
      <c r="C83"/>
      <c r="D83" s="44"/>
      <c r="E83"/>
      <c r="F83"/>
      <c r="G83"/>
      <c r="H83"/>
      <c r="I83"/>
    </row>
    <row r="84" spans="1:9" ht="15" customHeight="1">
      <c r="A84"/>
      <c r="B84"/>
      <c r="C84"/>
      <c r="D84" s="44"/>
      <c r="E84"/>
      <c r="F84"/>
      <c r="G84"/>
      <c r="H84"/>
      <c r="I84"/>
    </row>
    <row r="85" spans="1:9" ht="15" customHeight="1">
      <c r="A85"/>
      <c r="B85"/>
      <c r="C85"/>
      <c r="D85" s="44"/>
      <c r="E85"/>
      <c r="F85"/>
      <c r="G85"/>
      <c r="H85"/>
      <c r="I85"/>
    </row>
    <row r="86" spans="1:9" ht="15" customHeight="1">
      <c r="A86"/>
      <c r="B86"/>
      <c r="C86"/>
      <c r="D86" s="44"/>
      <c r="E86"/>
      <c r="F86"/>
      <c r="G86"/>
      <c r="H86"/>
      <c r="I86"/>
    </row>
  </sheetData>
  <mergeCells count="4">
    <mergeCell ref="B6:G6"/>
    <mergeCell ref="B27:G27"/>
    <mergeCell ref="A75:G75"/>
    <mergeCell ref="A74:G74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 school enrollment</vt:lpstr>
      <vt:lpstr>'public school enrollment'!Print_Area</vt:lpstr>
      <vt:lpstr>'public school enrollment'!TABLE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2026-01-26T16:33:46Z</cp:lastPrinted>
  <dcterms:created xsi:type="dcterms:W3CDTF">2004-11-07T01:11:49Z</dcterms:created>
  <dcterms:modified xsi:type="dcterms:W3CDTF">2026-01-26T16:34:06Z</dcterms:modified>
</cp:coreProperties>
</file>